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E0433984-499D-4481-AE93-FA49FAA4674D}" xr6:coauthVersionLast="46" xr6:coauthVersionMax="46" xr10:uidLastSave="{00000000-0000-0000-0000-000000000000}"/>
  <bookViews>
    <workbookView xWindow="60" yWindow="216" windowWidth="13404" windowHeight="9828" tabRatio="833" firstSheet="10" activeTab="12" xr2:uid="{00000000-000D-0000-FFFF-FFFF00000000}"/>
  </bookViews>
  <sheets>
    <sheet name="Agrupar Linhas e Colunas" sheetId="26" r:id="rId1"/>
    <sheet name="Planilha2" sheetId="29" r:id="rId2"/>
    <sheet name="Subtotal" sheetId="27" r:id="rId3"/>
    <sheet name="Ex1" sheetId="23" r:id="rId4"/>
    <sheet name="Ex2" sheetId="22" r:id="rId5"/>
    <sheet name="Subtotal_Consolidado" sheetId="6" r:id="rId6"/>
    <sheet name="Planilha1" sheetId="28" r:id="rId7"/>
    <sheet name="Consolidado" sheetId="24" r:id="rId8"/>
    <sheet name="EX3" sheetId="4" r:id="rId9"/>
    <sheet name="EX4" sheetId="1" r:id="rId10"/>
    <sheet name="APLICAÇÕES" sheetId="8" r:id="rId11"/>
    <sheet name="CONSOLIDAÇÃO" sheetId="9" r:id="rId12"/>
    <sheet name="Resumo do Trimestre" sheetId="17" r:id="rId13"/>
    <sheet name="Janeiro" sheetId="18" r:id="rId14"/>
    <sheet name="Fevereiro" sheetId="19" r:id="rId15"/>
    <sheet name="Março" sheetId="20" r:id="rId16"/>
  </sheets>
  <definedNames>
    <definedName name="_xlnm._FilterDatabase" localSheetId="3" hidden="1">'Ex1'!$A$3:$E$32</definedName>
    <definedName name="_xlnm._FilterDatabase" localSheetId="4" hidden="1">'Ex2'!$A$3:$E$33</definedName>
    <definedName name="_xlnm._FilterDatabase" localSheetId="2" hidden="1">Subtotal!$A$3:$E$35</definedName>
    <definedName name="AGENCIA090">APLICAÇÕES!$B$5:$E$9</definedName>
    <definedName name="AGENCIA091">APLICAÇÕES!$B$11:$D$16</definedName>
    <definedName name="AGENCIA092">APLICAÇÕES!$B$18:$E$21</definedName>
    <definedName name="anscount" hidden="1">1</definedName>
    <definedName name="wrn.Bom." hidden="1">{#N/A,"Bom",FALSE,"Cenario 34"}</definedName>
    <definedName name="wrn.Colar._.Especial." hidden="1">{#N/A,#N/A,FALSE,"Colar especial 11"}</definedName>
    <definedName name="wrn.Minas._.Gerais." hidden="1">{"Minas Gerais",#N/A,FALSE,"Exibição 41"}</definedName>
    <definedName name="wrn.Ruim." hidden="1">{#N/A,"Ruim",FALSE,"Cenario 34"}</definedName>
    <definedName name="wrn.Santa._.Catarina." hidden="1">{"Santa Catarina",#N/A,FALSE,"Exibição 41"}</definedName>
  </definedNames>
  <calcPr calcId="181029"/>
</workbook>
</file>

<file path=xl/calcChain.xml><?xml version="1.0" encoding="utf-8"?>
<calcChain xmlns="http://schemas.openxmlformats.org/spreadsheetml/2006/main">
  <c r="B37" i="6" l="1"/>
  <c r="B31" i="6"/>
  <c r="B25" i="6"/>
  <c r="B19" i="6"/>
  <c r="B13" i="6"/>
  <c r="B7" i="6"/>
  <c r="B38" i="6" s="1"/>
  <c r="E34" i="22"/>
  <c r="E28" i="22"/>
  <c r="E25" i="22"/>
  <c r="E19" i="22"/>
  <c r="E16" i="22"/>
  <c r="E12" i="22"/>
  <c r="E8" i="22"/>
  <c r="E35" i="22"/>
  <c r="E20" i="22"/>
  <c r="E36" i="22" s="1"/>
  <c r="E33" i="23"/>
  <c r="E30" i="23"/>
  <c r="E24" i="23"/>
  <c r="E20" i="23"/>
  <c r="E16" i="23"/>
  <c r="E13" i="23"/>
  <c r="E8" i="23"/>
  <c r="E36" i="27"/>
  <c r="E30" i="27"/>
  <c r="E27" i="27"/>
  <c r="E37" i="27" s="1"/>
  <c r="E21" i="27"/>
  <c r="E18" i="27"/>
  <c r="E15" i="27"/>
  <c r="E11" i="27"/>
  <c r="E8" i="27"/>
  <c r="E6" i="27"/>
  <c r="E22" i="27" s="1"/>
  <c r="E38" i="27" s="1"/>
  <c r="E34" i="23" l="1"/>
  <c r="P6" i="26"/>
  <c r="O6" i="26"/>
  <c r="N6" i="26"/>
  <c r="L6" i="26"/>
  <c r="K6" i="26"/>
  <c r="J6" i="26"/>
  <c r="H6" i="26"/>
  <c r="G6" i="26"/>
  <c r="F6" i="26"/>
  <c r="D6" i="26"/>
  <c r="C6" i="26"/>
  <c r="B6" i="26"/>
  <c r="Q5" i="26"/>
  <c r="M5" i="26"/>
  <c r="I5" i="26"/>
  <c r="E5" i="26"/>
  <c r="Q4" i="26"/>
  <c r="M4" i="26"/>
  <c r="I4" i="26"/>
  <c r="E4" i="26"/>
  <c r="Q3" i="26"/>
  <c r="M3" i="26"/>
  <c r="I3" i="26"/>
  <c r="E3" i="26"/>
  <c r="Q2" i="26"/>
  <c r="M2" i="26"/>
  <c r="I2" i="26"/>
  <c r="I6" i="26" s="1"/>
  <c r="E2" i="26"/>
  <c r="R2" i="26" l="1"/>
  <c r="R3" i="26"/>
  <c r="R4" i="26"/>
  <c r="R5" i="26"/>
  <c r="M6" i="26"/>
  <c r="E6" i="26"/>
  <c r="Q6" i="26"/>
  <c r="C12" i="20"/>
  <c r="B12" i="20"/>
  <c r="C12" i="19"/>
  <c r="B12" i="19"/>
  <c r="C12" i="18"/>
  <c r="B12" i="18"/>
  <c r="C12" i="17"/>
  <c r="B12" i="17"/>
  <c r="R6" i="26" l="1"/>
</calcChain>
</file>

<file path=xl/sharedStrings.xml><?xml version="1.0" encoding="utf-8"?>
<sst xmlns="http://schemas.openxmlformats.org/spreadsheetml/2006/main" count="576" uniqueCount="159">
  <si>
    <t>Queijo</t>
  </si>
  <si>
    <t>Presunto</t>
  </si>
  <si>
    <t>Ervilha</t>
  </si>
  <si>
    <t>Milho</t>
  </si>
  <si>
    <t>Feijão</t>
  </si>
  <si>
    <t>Ovos</t>
  </si>
  <si>
    <t>Leite</t>
  </si>
  <si>
    <t>Farinha</t>
  </si>
  <si>
    <t>Arroz</t>
  </si>
  <si>
    <t>Açucar</t>
  </si>
  <si>
    <t>Macarrão</t>
  </si>
  <si>
    <t>FATURAMENTO</t>
  </si>
  <si>
    <t>Palmito</t>
  </si>
  <si>
    <t>TOTAL GERAL</t>
  </si>
  <si>
    <t>R E S P O S T A</t>
  </si>
  <si>
    <t>Vendedores</t>
  </si>
  <si>
    <t>Lucas</t>
  </si>
  <si>
    <t>Luis</t>
  </si>
  <si>
    <t>Mauricio</t>
  </si>
  <si>
    <t>Silvia</t>
  </si>
  <si>
    <t>Vanessa</t>
  </si>
  <si>
    <t>Média Prazo (dias)</t>
  </si>
  <si>
    <t>Vendido</t>
  </si>
  <si>
    <t>JANEIRO</t>
  </si>
  <si>
    <t>FEVEREIRO</t>
  </si>
  <si>
    <t>MARÇO</t>
  </si>
  <si>
    <t>1º TRIMESTRE</t>
  </si>
  <si>
    <t>RESPOSTA</t>
  </si>
  <si>
    <t>Média Vendas</t>
  </si>
  <si>
    <t>Item</t>
  </si>
  <si>
    <t>Décio</t>
  </si>
  <si>
    <t>Vargas</t>
  </si>
  <si>
    <t>Anselmo</t>
  </si>
  <si>
    <t>Gilson</t>
  </si>
  <si>
    <t>Jorge</t>
  </si>
  <si>
    <t>Marcos</t>
  </si>
  <si>
    <t>Vendas</t>
  </si>
  <si>
    <t>Nome</t>
  </si>
  <si>
    <t>AGÊNCIA 090:</t>
  </si>
  <si>
    <t>JAN</t>
  </si>
  <si>
    <t>FEV</t>
  </si>
  <si>
    <t>MAR</t>
  </si>
  <si>
    <t>Poupança</t>
  </si>
  <si>
    <t>Fundo ações</t>
  </si>
  <si>
    <t>Renda Fixa</t>
  </si>
  <si>
    <t>Outros</t>
  </si>
  <si>
    <t>AGÊNCIA 091:</t>
  </si>
  <si>
    <t>Ouro</t>
  </si>
  <si>
    <t>AGÊNCIA 092:</t>
  </si>
  <si>
    <t>CONSOLIDADO :</t>
  </si>
  <si>
    <t>RESPOSTA:</t>
  </si>
  <si>
    <t>Produto</t>
  </si>
  <si>
    <t>Total</t>
  </si>
  <si>
    <t>Controle de Custos</t>
  </si>
  <si>
    <t>Itens</t>
  </si>
  <si>
    <t>Total 1º Trimestre</t>
  </si>
  <si>
    <t>Previsão</t>
  </si>
  <si>
    <t>Gastos</t>
  </si>
  <si>
    <t>Salário</t>
  </si>
  <si>
    <t>Horas Extras</t>
  </si>
  <si>
    <t>Previdência Social</t>
  </si>
  <si>
    <t>FGTS</t>
  </si>
  <si>
    <t>Aluguel</t>
  </si>
  <si>
    <t>Luz/Água/Telefone</t>
  </si>
  <si>
    <t>Mat. Expediente</t>
  </si>
  <si>
    <t>Outras Despesas</t>
  </si>
  <si>
    <t>Valor</t>
  </si>
  <si>
    <t>Ótica</t>
  </si>
  <si>
    <t>Informática</t>
  </si>
  <si>
    <t>Hard Disk 200 Gb</t>
  </si>
  <si>
    <t>João Carlos</t>
  </si>
  <si>
    <t>André Luiz</t>
  </si>
  <si>
    <t>Lente de Contato</t>
  </si>
  <si>
    <t>Maria Izabel</t>
  </si>
  <si>
    <t>Óculos de Sol</t>
  </si>
  <si>
    <t>Antônio Carlos</t>
  </si>
  <si>
    <t>Pack 10 DVD</t>
  </si>
  <si>
    <t>José Augusto</t>
  </si>
  <si>
    <t>Notebook</t>
  </si>
  <si>
    <t>Óculos de Grau</t>
  </si>
  <si>
    <t>Solange Brandão</t>
  </si>
  <si>
    <t>Carlos Brandão</t>
  </si>
  <si>
    <t>Hard Disk 450 Gb</t>
  </si>
  <si>
    <t>Pentium Dual Core</t>
  </si>
  <si>
    <t>Placa de Som</t>
  </si>
  <si>
    <t>Data Venda</t>
  </si>
  <si>
    <t>Depto.</t>
  </si>
  <si>
    <t>Vendedor</t>
  </si>
  <si>
    <t>Relatório de Vendas</t>
  </si>
  <si>
    <t>Neste exemplo, elabore um relatório, onde visualizaremos a venda total</t>
  </si>
  <si>
    <t>do departamento subdividida pelo total da venda de cada vendedor:</t>
  </si>
  <si>
    <t>Resposta:</t>
  </si>
  <si>
    <t>Usando a ferramenta subtotal, gere um relatório com a quantidade de vendas</t>
  </si>
  <si>
    <t>realizadas por cada vendedor.</t>
  </si>
  <si>
    <t>PRODUTOS</t>
  </si>
  <si>
    <t>1o. Trim</t>
  </si>
  <si>
    <t>ABR</t>
  </si>
  <si>
    <t>MAI</t>
  </si>
  <si>
    <t>JUN</t>
  </si>
  <si>
    <t>2o. Trim</t>
  </si>
  <si>
    <t>JUL</t>
  </si>
  <si>
    <t>AGO</t>
  </si>
  <si>
    <t>SET</t>
  </si>
  <si>
    <t>3o. Trim</t>
  </si>
  <si>
    <t>OUT</t>
  </si>
  <si>
    <t>NOV</t>
  </si>
  <si>
    <t>DEZ</t>
  </si>
  <si>
    <t>4o. Trim</t>
  </si>
  <si>
    <t>GERAL</t>
  </si>
  <si>
    <t>CALÇA</t>
  </si>
  <si>
    <t>CAMISA</t>
  </si>
  <si>
    <t>SAPATO</t>
  </si>
  <si>
    <t>MEIA</t>
  </si>
  <si>
    <t>TOTAL</t>
  </si>
  <si>
    <t>1) Enquanto no Subtotal temos apenas 1 Tabela; No Consolidar podemos</t>
  </si>
  <si>
    <t>ter 'n' Tabelas;</t>
  </si>
  <si>
    <t>2) Enquanto no Subtotal os dados têm que estar Classificados; No Consolidar</t>
  </si>
  <si>
    <t>não precisa classificar;</t>
  </si>
  <si>
    <t>3) A CÉLULA QUE VC ESTÁ QDO CHAMA O RECURSO CONSOLIDAR,</t>
  </si>
  <si>
    <t>SERÁ ONDE O EXCEL TRARÁ OS DADOS CONSOLIDADOS.</t>
  </si>
  <si>
    <t>PARA UTILIZARMOS O SUBTOTAL DO EXCEL</t>
  </si>
  <si>
    <t>TEMOS QUE CLASSIFICAR A TABELA/MATRIZ</t>
  </si>
  <si>
    <t>OS DADOS.</t>
  </si>
  <si>
    <t>PELA COLUNA QUE IREMOS SUBTOTALIZAR/SUMARIZAR</t>
  </si>
  <si>
    <t>PARA USAR O SUBTOTAL, ANTES TEMOS QUE CLASSIFICAR</t>
  </si>
  <si>
    <t>A TABELA PELA COLUNA/CAMPO QUE VC VAI SUMARIZAR</t>
  </si>
  <si>
    <t>André Luiz Total</t>
  </si>
  <si>
    <t>Antônio Carlos Total</t>
  </si>
  <si>
    <t>Carlos Brandão Total</t>
  </si>
  <si>
    <t>João Carlos Total</t>
  </si>
  <si>
    <t>José Augusto Total</t>
  </si>
  <si>
    <t>Maria Izabel Total</t>
  </si>
  <si>
    <t>Solange Brandão Total</t>
  </si>
  <si>
    <t>Total Geral</t>
  </si>
  <si>
    <t>Informática Total</t>
  </si>
  <si>
    <t>Ótica Total</t>
  </si>
  <si>
    <t>Hard Disk 200 Gb Total</t>
  </si>
  <si>
    <t>Hard Disk 450 Gb Total</t>
  </si>
  <si>
    <t>Notebook Total</t>
  </si>
  <si>
    <t>Pack 10 DVD Total</t>
  </si>
  <si>
    <t>Pentium Dual Core Total</t>
  </si>
  <si>
    <t>Placa de Som Total</t>
  </si>
  <si>
    <t>Lente de Contato Total</t>
  </si>
  <si>
    <t>Óculos de Grau Total</t>
  </si>
  <si>
    <t>Óculos de Sol Total</t>
  </si>
  <si>
    <t>André Luiz Contagem</t>
  </si>
  <si>
    <t>Antônio Carlos Contagem</t>
  </si>
  <si>
    <t>Carlos Brandão Contagem</t>
  </si>
  <si>
    <t>João Carlos Contagem</t>
  </si>
  <si>
    <t>José Augusto Contagem</t>
  </si>
  <si>
    <t>Maria Izabel Contagem</t>
  </si>
  <si>
    <t>Solange Brandão Contagem</t>
  </si>
  <si>
    <t>Contagem Geral</t>
  </si>
  <si>
    <t>Anselmo Total</t>
  </si>
  <si>
    <t>Décio Total</t>
  </si>
  <si>
    <t>Gilson Total</t>
  </si>
  <si>
    <t>Jorge Total</t>
  </si>
  <si>
    <t>Marcos Total</t>
  </si>
  <si>
    <t>Vargas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</si>
</sst>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&quot;R$ &quot;#,##0.00"/>
    <numFmt numFmtId="167" formatCode="_(&quot;R$&quot;* #,##0.00_);_(&quot;R$&quot;* \(#,##0.00\);_(&quot;R$&quot;* &quot;-&quot;??_);_(@_)"/>
    <numFmt numFmtId="168" formatCode="mmm/yyyy"/>
    <numFmt numFmtId="169" formatCode="dd/mm/yy;@"/>
    <numFmt numFmtId="170" formatCode="&quot;$&quot;#,##0;[Red]\-&quot;$&quot;#,##0"/>
    <numFmt numFmtId="171" formatCode="&quot;$&quot;#,##0.00_);[Red]\(&quot;$&quot;#,##0.00\)"/>
    <numFmt numFmtId="172" formatCode="_([$€-2]* #,##0.00_);_([$€-2]* \(#,##0.00\);_([$€-2]* &quot;-&quot;??_)"/>
    <numFmt numFmtId="173" formatCode="_-* #,##0.0_-;\-* #,##0.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2"/>
      <color rgb="FF00FF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22"/>
      <color rgb="FF00206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b/>
      <sz val="16"/>
      <name val="Wide Latin"/>
      <family val="1"/>
    </font>
    <font>
      <sz val="8"/>
      <name val="Helv"/>
    </font>
    <font>
      <b/>
      <sz val="10"/>
      <name val="MS Sans Serif"/>
      <family val="2"/>
    </font>
    <font>
      <b/>
      <sz val="11"/>
      <color theme="1"/>
      <name val="Arial"/>
      <family val="2"/>
    </font>
    <font>
      <b/>
      <u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1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0" fontId="13" fillId="0" borderId="0"/>
    <xf numFmtId="165" fontId="14" fillId="0" borderId="0" applyFont="0" applyFill="0" applyBorder="0" applyAlignment="0" applyProtection="0"/>
    <xf numFmtId="0" fontId="17" fillId="11" borderId="36">
      <alignment horizontal="left"/>
    </xf>
    <xf numFmtId="38" fontId="10" fillId="0" borderId="0" applyFont="0" applyFill="0" applyBorder="0" applyAlignment="0" applyProtection="0"/>
    <xf numFmtId="4" fontId="18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/>
    <xf numFmtId="164" fontId="3" fillId="0" borderId="2" xfId="1" applyFont="1" applyBorder="1" applyAlignment="1" applyProtection="1">
      <alignment horizontal="center"/>
    </xf>
    <xf numFmtId="0" fontId="0" fillId="0" borderId="5" xfId="0" applyBorder="1"/>
    <xf numFmtId="164" fontId="3" fillId="0" borderId="6" xfId="1" applyFont="1" applyBorder="1" applyAlignment="1" applyProtection="1">
      <alignment horizontal="center"/>
    </xf>
    <xf numFmtId="0" fontId="0" fillId="0" borderId="3" xfId="0" applyBorder="1"/>
    <xf numFmtId="164" fontId="3" fillId="0" borderId="4" xfId="1" applyFont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164" fontId="3" fillId="0" borderId="2" xfId="1" applyNumberFormat="1" applyFont="1" applyBorder="1" applyAlignment="1" applyProtection="1">
      <alignment horizontal="center"/>
    </xf>
    <xf numFmtId="164" fontId="3" fillId="0" borderId="6" xfId="1" applyNumberFormat="1" applyFont="1" applyBorder="1" applyAlignment="1" applyProtection="1">
      <alignment horizontal="center"/>
    </xf>
    <xf numFmtId="164" fontId="3" fillId="0" borderId="4" xfId="1" applyNumberFormat="1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/>
    </xf>
    <xf numFmtId="0" fontId="0" fillId="0" borderId="0" xfId="0" applyFont="1"/>
    <xf numFmtId="0" fontId="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164" fontId="0" fillId="0" borderId="17" xfId="1" applyFont="1" applyBorder="1" applyAlignment="1">
      <alignment horizontal="center"/>
    </xf>
    <xf numFmtId="164" fontId="0" fillId="0" borderId="18" xfId="1" applyFon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6" borderId="20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6" borderId="1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0" borderId="25" xfId="0" applyFont="1" applyBorder="1"/>
    <xf numFmtId="0" fontId="10" fillId="0" borderId="1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/>
    <xf numFmtId="0" fontId="10" fillId="0" borderId="3" xfId="0" applyFont="1" applyBorder="1"/>
    <xf numFmtId="0" fontId="10" fillId="0" borderId="1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0" xfId="3"/>
    <xf numFmtId="0" fontId="6" fillId="7" borderId="31" xfId="3" applyFont="1" applyFill="1" applyBorder="1" applyAlignment="1">
      <alignment horizontal="center"/>
    </xf>
    <xf numFmtId="0" fontId="6" fillId="7" borderId="32" xfId="3" applyFont="1" applyFill="1" applyBorder="1" applyAlignment="1">
      <alignment horizontal="center"/>
    </xf>
    <xf numFmtId="0" fontId="6" fillId="8" borderId="33" xfId="3" applyFont="1" applyFill="1" applyBorder="1"/>
    <xf numFmtId="167" fontId="11" fillId="0" borderId="31" xfId="3" applyNumberFormat="1" applyBorder="1"/>
    <xf numFmtId="0" fontId="6" fillId="7" borderId="34" xfId="3" applyFont="1" applyFill="1" applyBorder="1" applyAlignment="1">
      <alignment horizontal="center"/>
    </xf>
    <xf numFmtId="167" fontId="6" fillId="7" borderId="34" xfId="3" applyNumberFormat="1" applyFont="1" applyFill="1" applyBorder="1" applyAlignment="1">
      <alignment horizontal="center"/>
    </xf>
    <xf numFmtId="167" fontId="11" fillId="0" borderId="0" xfId="3" applyNumberFormat="1"/>
    <xf numFmtId="0" fontId="6" fillId="9" borderId="31" xfId="3" applyFont="1" applyFill="1" applyBorder="1" applyAlignment="1">
      <alignment horizontal="center"/>
    </xf>
    <xf numFmtId="0" fontId="6" fillId="9" borderId="32" xfId="3" applyFont="1" applyFill="1" applyBorder="1" applyAlignment="1">
      <alignment horizontal="center"/>
    </xf>
    <xf numFmtId="167" fontId="11" fillId="0" borderId="32" xfId="3" applyNumberFormat="1" applyBorder="1"/>
    <xf numFmtId="167" fontId="6" fillId="7" borderId="35" xfId="3" applyNumberFormat="1" applyFont="1" applyFill="1" applyBorder="1"/>
    <xf numFmtId="0" fontId="13" fillId="0" borderId="0" xfId="4"/>
    <xf numFmtId="165" fontId="0" fillId="0" borderId="0" xfId="5" applyFont="1"/>
    <xf numFmtId="169" fontId="13" fillId="0" borderId="0" xfId="4" applyNumberFormat="1" applyAlignment="1">
      <alignment horizontal="center"/>
    </xf>
    <xf numFmtId="0" fontId="13" fillId="0" borderId="0" xfId="4" applyAlignment="1">
      <alignment horizontal="center"/>
    </xf>
    <xf numFmtId="0" fontId="15" fillId="0" borderId="0" xfId="4" applyFont="1" applyAlignment="1">
      <alignment horizontal="center"/>
    </xf>
    <xf numFmtId="0" fontId="15" fillId="10" borderId="0" xfId="4" applyFont="1" applyFill="1" applyAlignment="1">
      <alignment horizontal="center"/>
    </xf>
    <xf numFmtId="0" fontId="20" fillId="0" borderId="0" xfId="4" applyFont="1"/>
    <xf numFmtId="0" fontId="13" fillId="0" borderId="37" xfId="4" applyBorder="1"/>
    <xf numFmtId="0" fontId="4" fillId="2" borderId="12" xfId="0" applyFont="1" applyFill="1" applyBorder="1"/>
    <xf numFmtId="0" fontId="4" fillId="0" borderId="12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0" xfId="0" applyFill="1"/>
    <xf numFmtId="166" fontId="0" fillId="0" borderId="0" xfId="0" applyNumberFormat="1"/>
    <xf numFmtId="0" fontId="6" fillId="7" borderId="27" xfId="3" applyFont="1" applyFill="1" applyBorder="1" applyAlignment="1">
      <alignment vertical="center"/>
    </xf>
    <xf numFmtId="0" fontId="6" fillId="7" borderId="30" xfId="3" applyFont="1" applyFill="1" applyBorder="1" applyAlignment="1">
      <alignment vertical="center"/>
    </xf>
    <xf numFmtId="0" fontId="6" fillId="9" borderId="27" xfId="3" applyFont="1" applyFill="1" applyBorder="1" applyAlignment="1">
      <alignment vertical="center"/>
    </xf>
    <xf numFmtId="0" fontId="6" fillId="9" borderId="30" xfId="3" applyFont="1" applyFill="1" applyBorder="1" applyAlignment="1">
      <alignment vertical="center"/>
    </xf>
    <xf numFmtId="164" fontId="0" fillId="0" borderId="0" xfId="0" applyNumberFormat="1"/>
    <xf numFmtId="0" fontId="16" fillId="0" borderId="0" xfId="4" applyFont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9" fillId="4" borderId="11" xfId="0" applyFont="1" applyFill="1" applyBorder="1" applyAlignment="1">
      <alignment horizontal="center" vertical="center" textRotation="90"/>
    </xf>
    <xf numFmtId="0" fontId="21" fillId="2" borderId="15" xfId="0" applyFont="1" applyFill="1" applyBorder="1" applyAlignment="1">
      <alignment horizontal="center"/>
    </xf>
    <xf numFmtId="0" fontId="5" fillId="3" borderId="38" xfId="0" applyFont="1" applyFill="1" applyBorder="1" applyAlignment="1" applyProtection="1">
      <alignment horizontal="center" vertical="center"/>
    </xf>
    <xf numFmtId="0" fontId="5" fillId="3" borderId="39" xfId="0" applyFont="1" applyFill="1" applyBorder="1" applyAlignment="1" applyProtection="1">
      <alignment horizontal="center" vertical="center"/>
    </xf>
    <xf numFmtId="0" fontId="12" fillId="0" borderId="26" xfId="3" applyFont="1" applyBorder="1" applyAlignment="1">
      <alignment horizontal="center"/>
    </xf>
    <xf numFmtId="17" fontId="6" fillId="7" borderId="28" xfId="3" applyNumberFormat="1" applyFont="1" applyFill="1" applyBorder="1" applyAlignment="1">
      <alignment horizontal="center"/>
    </xf>
    <xf numFmtId="17" fontId="6" fillId="7" borderId="29" xfId="3" applyNumberFormat="1" applyFont="1" applyFill="1" applyBorder="1" applyAlignment="1">
      <alignment horizontal="center"/>
    </xf>
    <xf numFmtId="0" fontId="12" fillId="0" borderId="0" xfId="3" applyFont="1" applyAlignment="1">
      <alignment horizontal="center"/>
    </xf>
    <xf numFmtId="168" fontId="6" fillId="9" borderId="28" xfId="3" applyNumberFormat="1" applyFont="1" applyFill="1" applyBorder="1" applyAlignment="1">
      <alignment horizontal="center"/>
    </xf>
    <xf numFmtId="168" fontId="6" fillId="9" borderId="29" xfId="3" applyNumberFormat="1" applyFont="1" applyFill="1" applyBorder="1" applyAlignment="1">
      <alignment horizontal="center"/>
    </xf>
    <xf numFmtId="0" fontId="20" fillId="0" borderId="0" xfId="4" applyFont="1" applyAlignment="1">
      <alignment horizontal="center"/>
    </xf>
    <xf numFmtId="165" fontId="20" fillId="0" borderId="0" xfId="4" applyNumberFormat="1" applyFont="1"/>
    <xf numFmtId="0" fontId="0" fillId="0" borderId="0" xfId="5" applyNumberFormat="1" applyFont="1"/>
    <xf numFmtId="0" fontId="13" fillId="0" borderId="0" xfId="4" applyBorder="1"/>
    <xf numFmtId="0" fontId="4" fillId="0" borderId="2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20">
    <cellStyle name="beterraba" xfId="6" xr:uid="{00000000-0005-0000-0000-000000000000}"/>
    <cellStyle name="Comma [0]" xfId="7" xr:uid="{00000000-0005-0000-0000-000001000000}"/>
    <cellStyle name="Comma_SOLVER1" xfId="8" xr:uid="{00000000-0005-0000-0000-000002000000}"/>
    <cellStyle name="Currency [0]" xfId="9" xr:uid="{00000000-0005-0000-0000-000003000000}"/>
    <cellStyle name="Currency_SOLVER1" xfId="10" xr:uid="{00000000-0005-0000-0000-000004000000}"/>
    <cellStyle name="Euro" xfId="11" xr:uid="{00000000-0005-0000-0000-000005000000}"/>
    <cellStyle name="Heading" xfId="12" xr:uid="{00000000-0005-0000-0000-000006000000}"/>
    <cellStyle name="Moeda" xfId="1" builtinId="4"/>
    <cellStyle name="Moeda 2" xfId="13" xr:uid="{00000000-0005-0000-0000-000008000000}"/>
    <cellStyle name="Moeda 3" xfId="14" xr:uid="{00000000-0005-0000-0000-000009000000}"/>
    <cellStyle name="Normal" xfId="0" builtinId="0"/>
    <cellStyle name="Normal 2" xfId="3" xr:uid="{00000000-0005-0000-0000-00000B000000}"/>
    <cellStyle name="Normal 3" xfId="15" xr:uid="{00000000-0005-0000-0000-00000C000000}"/>
    <cellStyle name="Normal 4" xfId="4" xr:uid="{00000000-0005-0000-0000-00000D000000}"/>
    <cellStyle name="Porcentagem 2" xfId="16" xr:uid="{00000000-0005-0000-0000-00000E000000}"/>
    <cellStyle name="Separador de milhares 2" xfId="17" xr:uid="{00000000-0005-0000-0000-00000F000000}"/>
    <cellStyle name="Separador de milhares 3" xfId="18" xr:uid="{00000000-0005-0000-0000-000010000000}"/>
    <cellStyle name="Separador de milhares 4" xfId="19" xr:uid="{00000000-0005-0000-0000-000011000000}"/>
    <cellStyle name="Separador de milhares 5" xfId="5" xr:uid="{00000000-0005-0000-0000-000012000000}"/>
    <cellStyle name="Vírgula 2" xfId="2" xr:uid="{00000000-0005-0000-0000-00001300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11907</xdr:colOff>
      <xdr:row>4</xdr:row>
      <xdr:rowOff>71438</xdr:rowOff>
    </xdr:from>
    <xdr:to>
      <xdr:col>14</xdr:col>
      <xdr:colOff>583407</xdr:colOff>
      <xdr:row>33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0282" y="821532"/>
          <a:ext cx="5429250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35718</xdr:colOff>
      <xdr:row>5</xdr:row>
      <xdr:rowOff>11906</xdr:rowOff>
    </xdr:from>
    <xdr:to>
      <xdr:col>14</xdr:col>
      <xdr:colOff>607218</xdr:colOff>
      <xdr:row>37</xdr:row>
      <xdr:rowOff>16669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4093" y="952500"/>
          <a:ext cx="5429250" cy="2102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14</xdr:col>
      <xdr:colOff>9525</xdr:colOff>
      <xdr:row>15</xdr:row>
      <xdr:rowOff>26843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6CFF964-9067-439E-995C-2D3D82EFA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200025"/>
          <a:ext cx="1543050" cy="271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98969" cy="436786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0"/>
          <a:ext cx="4898969" cy="436786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100">
              <a:solidFill>
                <a:sysClr val="windowText" lastClr="000000"/>
              </a:solidFill>
            </a:rPr>
            <a:t>Nomeie</a:t>
          </a:r>
          <a:r>
            <a:rPr lang="pt-BR" sz="1100" baseline="0">
              <a:solidFill>
                <a:sysClr val="windowText" lastClr="000000"/>
              </a:solidFill>
            </a:rPr>
            <a:t> as tabelas das agências e consolide os dados na Planilha CONSOLIDAÇÃO. </a:t>
          </a:r>
        </a:p>
        <a:p>
          <a:pPr algn="ctr"/>
          <a:r>
            <a:rPr lang="pt-BR" sz="1100" baseline="0">
              <a:solidFill>
                <a:sysClr val="windowText" lastClr="000000"/>
              </a:solidFill>
            </a:rPr>
            <a:t>A tecla F3 pode ser muito útil ao operar com nomes de intervalos</a:t>
          </a:r>
          <a:endParaRPr lang="pt-BR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5</xdr:col>
      <xdr:colOff>9525</xdr:colOff>
      <xdr:row>16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905000"/>
          <a:ext cx="26384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1</xdr:row>
      <xdr:rowOff>9525</xdr:rowOff>
    </xdr:from>
    <xdr:to>
      <xdr:col>7</xdr:col>
      <xdr:colOff>63500</xdr:colOff>
      <xdr:row>9</xdr:row>
      <xdr:rowOff>0</xdr:rowOff>
    </xdr:to>
    <xdr:sp macro="" textlink="">
      <xdr:nvSpPr>
        <xdr:cNvPr id="2" name="Text Box 1" descr="Pergaminh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3324225" y="314325"/>
          <a:ext cx="1892300" cy="13716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100000" sy="100000" flip="none" algn="tl"/>
        </a:blip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Usando as próximas planilhas de Janeiro, Fevereiro e Março, faça a consolidação dos dados somando todos os valores na planilha Resumo do Trimestre.</a:t>
          </a:r>
        </a:p>
        <a:p>
          <a:pPr algn="ctr" rtl="0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Ao final teremos R$ 8.056,00 de Previsão e R$ 8.699,02 de Gastos.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"/>
  <sheetViews>
    <sheetView zoomScale="80" zoomScaleNormal="80" workbookViewId="0">
      <selection activeCell="B11" sqref="B11"/>
    </sheetView>
  </sheetViews>
  <sheetFormatPr defaultRowHeight="14.4" outlineLevelRow="1" outlineLevelCol="2" x14ac:dyDescent="0.3"/>
  <cols>
    <col min="1" max="1" width="14" customWidth="1"/>
    <col min="2" max="4" width="9.109375" customWidth="1" outlineLevel="2"/>
    <col min="5" max="5" width="9.109375" customWidth="1" outlineLevel="1"/>
    <col min="6" max="8" width="9.109375" customWidth="1" outlineLevel="2"/>
    <col min="9" max="9" width="9.109375" customWidth="1" outlineLevel="1"/>
    <col min="10" max="12" width="9.109375" customWidth="1" outlineLevel="2"/>
    <col min="13" max="13" width="9.109375" customWidth="1" outlineLevel="1"/>
    <col min="14" max="16" width="9.109375" customWidth="1" outlineLevel="2"/>
    <col min="17" max="17" width="9.109375" customWidth="1" outlineLevel="1"/>
  </cols>
  <sheetData>
    <row r="1" spans="1:18" x14ac:dyDescent="0.3">
      <c r="A1" s="71" t="s">
        <v>94</v>
      </c>
      <c r="B1" s="72" t="s">
        <v>39</v>
      </c>
      <c r="C1" s="72" t="s">
        <v>40</v>
      </c>
      <c r="D1" s="72" t="s">
        <v>41</v>
      </c>
      <c r="E1" s="73" t="s">
        <v>95</v>
      </c>
      <c r="F1" s="72" t="s">
        <v>96</v>
      </c>
      <c r="G1" s="72" t="s">
        <v>97</v>
      </c>
      <c r="H1" s="72" t="s">
        <v>98</v>
      </c>
      <c r="I1" s="73" t="s">
        <v>99</v>
      </c>
      <c r="J1" s="72" t="s">
        <v>100</v>
      </c>
      <c r="K1" s="72" t="s">
        <v>101</v>
      </c>
      <c r="L1" s="72" t="s">
        <v>102</v>
      </c>
      <c r="M1" s="73" t="s">
        <v>103</v>
      </c>
      <c r="N1" s="72" t="s">
        <v>104</v>
      </c>
      <c r="O1" s="72" t="s">
        <v>105</v>
      </c>
      <c r="P1" s="72" t="s">
        <v>106</v>
      </c>
      <c r="Q1" s="73" t="s">
        <v>107</v>
      </c>
      <c r="R1" s="73" t="s">
        <v>108</v>
      </c>
    </row>
    <row r="2" spans="1:18" outlineLevel="1" x14ac:dyDescent="0.3">
      <c r="A2" s="71" t="s">
        <v>109</v>
      </c>
      <c r="B2" s="15">
        <v>647</v>
      </c>
      <c r="C2" s="15">
        <v>148</v>
      </c>
      <c r="D2" s="15">
        <v>470</v>
      </c>
      <c r="E2" s="74">
        <f t="shared" ref="E2:E5" si="0">SUM(B2:D2)</f>
        <v>1265</v>
      </c>
      <c r="F2" s="15">
        <v>515</v>
      </c>
      <c r="G2" s="15">
        <v>656</v>
      </c>
      <c r="H2" s="15">
        <v>908</v>
      </c>
      <c r="I2" s="74">
        <f t="shared" ref="I2:I5" si="1">SUM(F2:H2)</f>
        <v>2079</v>
      </c>
      <c r="J2" s="15">
        <v>970</v>
      </c>
      <c r="K2" s="15">
        <v>309</v>
      </c>
      <c r="L2" s="15">
        <v>753</v>
      </c>
      <c r="M2" s="74">
        <f t="shared" ref="M2:M5" si="2">SUM(J2:L2)</f>
        <v>2032</v>
      </c>
      <c r="N2" s="15">
        <v>241</v>
      </c>
      <c r="O2" s="15">
        <v>443</v>
      </c>
      <c r="P2" s="15">
        <v>675</v>
      </c>
      <c r="Q2" s="74">
        <f t="shared" ref="Q2:Q5" si="3">SUM(N2:P2)</f>
        <v>1359</v>
      </c>
      <c r="R2" s="73">
        <f t="shared" ref="R2:R6" si="4">Q2+M2+I2+E2</f>
        <v>6735</v>
      </c>
    </row>
    <row r="3" spans="1:18" outlineLevel="1" x14ac:dyDescent="0.3">
      <c r="A3" s="71" t="s">
        <v>110</v>
      </c>
      <c r="B3" s="15">
        <v>358</v>
      </c>
      <c r="C3" s="15">
        <v>764</v>
      </c>
      <c r="D3" s="15">
        <v>380</v>
      </c>
      <c r="E3" s="74">
        <f t="shared" si="0"/>
        <v>1502</v>
      </c>
      <c r="F3" s="15">
        <v>619</v>
      </c>
      <c r="G3" s="15">
        <v>592</v>
      </c>
      <c r="H3" s="15">
        <v>777</v>
      </c>
      <c r="I3" s="74">
        <f t="shared" si="1"/>
        <v>1988</v>
      </c>
      <c r="J3" s="15">
        <v>780</v>
      </c>
      <c r="K3" s="15">
        <v>998</v>
      </c>
      <c r="L3" s="15">
        <v>184</v>
      </c>
      <c r="M3" s="74">
        <f t="shared" si="2"/>
        <v>1962</v>
      </c>
      <c r="N3" s="15">
        <v>320</v>
      </c>
      <c r="O3" s="15">
        <v>659</v>
      </c>
      <c r="P3" s="15">
        <v>441</v>
      </c>
      <c r="Q3" s="74">
        <f t="shared" si="3"/>
        <v>1420</v>
      </c>
      <c r="R3" s="73">
        <f t="shared" si="4"/>
        <v>6872</v>
      </c>
    </row>
    <row r="4" spans="1:18" outlineLevel="1" x14ac:dyDescent="0.3">
      <c r="A4" s="71" t="s">
        <v>111</v>
      </c>
      <c r="B4" s="15">
        <v>842</v>
      </c>
      <c r="C4" s="15">
        <v>539</v>
      </c>
      <c r="D4" s="15">
        <v>617</v>
      </c>
      <c r="E4" s="74">
        <f t="shared" si="0"/>
        <v>1998</v>
      </c>
      <c r="F4" s="15">
        <v>148</v>
      </c>
      <c r="G4" s="15">
        <v>897</v>
      </c>
      <c r="H4" s="15">
        <v>522</v>
      </c>
      <c r="I4" s="74">
        <f t="shared" si="1"/>
        <v>1567</v>
      </c>
      <c r="J4" s="15">
        <v>633</v>
      </c>
      <c r="K4" s="15">
        <v>723</v>
      </c>
      <c r="L4" s="15">
        <v>947</v>
      </c>
      <c r="M4" s="74">
        <f t="shared" si="2"/>
        <v>2303</v>
      </c>
      <c r="N4" s="15">
        <v>518</v>
      </c>
      <c r="O4" s="15">
        <v>101</v>
      </c>
      <c r="P4" s="15">
        <v>212</v>
      </c>
      <c r="Q4" s="74">
        <f t="shared" si="3"/>
        <v>831</v>
      </c>
      <c r="R4" s="73">
        <f t="shared" si="4"/>
        <v>6699</v>
      </c>
    </row>
    <row r="5" spans="1:18" outlineLevel="1" x14ac:dyDescent="0.3">
      <c r="A5" s="71" t="s">
        <v>112</v>
      </c>
      <c r="B5" s="15">
        <v>662</v>
      </c>
      <c r="C5" s="15">
        <v>137</v>
      </c>
      <c r="D5" s="15">
        <v>591</v>
      </c>
      <c r="E5" s="74">
        <f t="shared" si="0"/>
        <v>1390</v>
      </c>
      <c r="F5" s="15">
        <v>982</v>
      </c>
      <c r="G5" s="15">
        <v>905</v>
      </c>
      <c r="H5" s="15">
        <v>185</v>
      </c>
      <c r="I5" s="74">
        <f t="shared" si="1"/>
        <v>2072</v>
      </c>
      <c r="J5" s="15">
        <v>294</v>
      </c>
      <c r="K5" s="15">
        <v>622</v>
      </c>
      <c r="L5" s="15">
        <v>226</v>
      </c>
      <c r="M5" s="74">
        <f t="shared" si="2"/>
        <v>1142</v>
      </c>
      <c r="N5" s="15">
        <v>284</v>
      </c>
      <c r="O5" s="15">
        <v>221</v>
      </c>
      <c r="P5" s="15">
        <v>394</v>
      </c>
      <c r="Q5" s="74">
        <f t="shared" si="3"/>
        <v>899</v>
      </c>
      <c r="R5" s="73">
        <f t="shared" si="4"/>
        <v>5503</v>
      </c>
    </row>
    <row r="6" spans="1:18" x14ac:dyDescent="0.3">
      <c r="A6" s="71" t="s">
        <v>113</v>
      </c>
      <c r="B6" s="72">
        <f t="shared" ref="B6:Q6" si="5">SUM(B2:B5)</f>
        <v>2509</v>
      </c>
      <c r="C6" s="72">
        <f t="shared" si="5"/>
        <v>1588</v>
      </c>
      <c r="D6" s="72">
        <f t="shared" si="5"/>
        <v>2058</v>
      </c>
      <c r="E6" s="73">
        <f t="shared" si="5"/>
        <v>6155</v>
      </c>
      <c r="F6" s="72">
        <f t="shared" si="5"/>
        <v>2264</v>
      </c>
      <c r="G6" s="72">
        <f t="shared" si="5"/>
        <v>3050</v>
      </c>
      <c r="H6" s="72">
        <f t="shared" si="5"/>
        <v>2392</v>
      </c>
      <c r="I6" s="73">
        <f t="shared" si="5"/>
        <v>7706</v>
      </c>
      <c r="J6" s="72">
        <f t="shared" si="5"/>
        <v>2677</v>
      </c>
      <c r="K6" s="72">
        <f t="shared" si="5"/>
        <v>2652</v>
      </c>
      <c r="L6" s="72">
        <f t="shared" si="5"/>
        <v>2110</v>
      </c>
      <c r="M6" s="73">
        <f t="shared" si="5"/>
        <v>7439</v>
      </c>
      <c r="N6" s="72">
        <f t="shared" si="5"/>
        <v>1363</v>
      </c>
      <c r="O6" s="72">
        <f t="shared" si="5"/>
        <v>1424</v>
      </c>
      <c r="P6" s="72">
        <f t="shared" si="5"/>
        <v>1722</v>
      </c>
      <c r="Q6" s="73">
        <f t="shared" si="5"/>
        <v>4509</v>
      </c>
      <c r="R6" s="73">
        <f t="shared" si="4"/>
        <v>25809</v>
      </c>
    </row>
  </sheetData>
  <dataConsolidate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14"/>
  <sheetViews>
    <sheetView topLeftCell="E1" zoomScale="110" zoomScaleNormal="110" workbookViewId="0">
      <selection activeCell="K3" sqref="K3"/>
    </sheetView>
  </sheetViews>
  <sheetFormatPr defaultRowHeight="14.4" x14ac:dyDescent="0.3"/>
  <cols>
    <col min="2" max="2" width="15.44140625" customWidth="1"/>
    <col min="3" max="3" width="4.44140625" customWidth="1"/>
    <col min="5" max="5" width="14.109375" customWidth="1"/>
    <col min="6" max="6" width="4.44140625" customWidth="1"/>
    <col min="7" max="7" width="12.33203125" bestFit="1" customWidth="1"/>
    <col min="8" max="8" width="14.6640625" customWidth="1"/>
    <col min="9" max="9" width="6" customWidth="1"/>
    <col min="10" max="10" width="9.109375" customWidth="1"/>
    <col min="11" max="11" width="13.88671875" customWidth="1"/>
    <col min="12" max="12" width="6" customWidth="1"/>
    <col min="13" max="13" width="9.109375" customWidth="1"/>
    <col min="14" max="14" width="13.88671875" customWidth="1"/>
    <col min="15" max="16" width="8.6640625" customWidth="1"/>
    <col min="17" max="17" width="12.33203125" bestFit="1" customWidth="1"/>
    <col min="18" max="32" width="8.6640625" customWidth="1"/>
    <col min="33" max="33" width="4.6640625" customWidth="1"/>
    <col min="35" max="35" width="14.109375" customWidth="1"/>
  </cols>
  <sheetData>
    <row r="1" spans="1:35" ht="15" thickBot="1" x14ac:dyDescent="0.35">
      <c r="A1" s="89">
        <v>2008</v>
      </c>
      <c r="B1" s="90"/>
      <c r="C1" s="16"/>
      <c r="D1" s="89">
        <v>2009</v>
      </c>
      <c r="E1" s="90"/>
      <c r="F1" s="16"/>
      <c r="G1" s="89">
        <v>2010</v>
      </c>
      <c r="H1" s="90"/>
      <c r="J1" s="95" t="s">
        <v>13</v>
      </c>
      <c r="K1" s="96"/>
      <c r="L1" s="16"/>
      <c r="M1" s="94" t="s">
        <v>50</v>
      </c>
      <c r="N1" s="94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93" t="s">
        <v>14</v>
      </c>
      <c r="AH1" s="91" t="s">
        <v>13</v>
      </c>
      <c r="AI1" s="92"/>
    </row>
    <row r="2" spans="1:35" ht="15" thickBot="1" x14ac:dyDescent="0.35">
      <c r="A2" s="7" t="s">
        <v>29</v>
      </c>
      <c r="B2" s="8" t="s">
        <v>11</v>
      </c>
      <c r="D2" s="7" t="s">
        <v>29</v>
      </c>
      <c r="E2" s="9" t="s">
        <v>11</v>
      </c>
      <c r="G2" s="7" t="s">
        <v>29</v>
      </c>
      <c r="H2" s="9" t="s">
        <v>11</v>
      </c>
      <c r="K2" t="s">
        <v>11</v>
      </c>
      <c r="AG2" s="93"/>
      <c r="AH2" s="14"/>
      <c r="AI2" s="13" t="s">
        <v>11</v>
      </c>
    </row>
    <row r="3" spans="1:35" x14ac:dyDescent="0.3">
      <c r="A3" s="1" t="s">
        <v>0</v>
      </c>
      <c r="B3" s="2">
        <v>6871</v>
      </c>
      <c r="D3" s="1" t="s">
        <v>3</v>
      </c>
      <c r="E3" s="2">
        <v>2512</v>
      </c>
      <c r="G3" s="1" t="s">
        <v>9</v>
      </c>
      <c r="H3" s="2">
        <v>6153</v>
      </c>
      <c r="J3" t="s">
        <v>0</v>
      </c>
      <c r="K3" s="85">
        <v>17194</v>
      </c>
      <c r="AG3" s="93"/>
      <c r="AH3" s="1" t="s">
        <v>0</v>
      </c>
      <c r="AI3" s="10">
        <v>17194</v>
      </c>
    </row>
    <row r="4" spans="1:35" x14ac:dyDescent="0.3">
      <c r="A4" s="3" t="s">
        <v>1</v>
      </c>
      <c r="B4" s="4">
        <v>3283</v>
      </c>
      <c r="D4" s="3" t="s">
        <v>5</v>
      </c>
      <c r="E4" s="4">
        <v>4565</v>
      </c>
      <c r="G4" s="3" t="s">
        <v>8</v>
      </c>
      <c r="H4" s="4">
        <v>2987</v>
      </c>
      <c r="J4" t="s">
        <v>1</v>
      </c>
      <c r="K4" s="85">
        <v>11121</v>
      </c>
      <c r="AG4" s="93"/>
      <c r="AH4" s="3" t="s">
        <v>1</v>
      </c>
      <c r="AI4" s="11">
        <v>11121</v>
      </c>
    </row>
    <row r="5" spans="1:35" x14ac:dyDescent="0.3">
      <c r="A5" s="3" t="s">
        <v>2</v>
      </c>
      <c r="B5" s="4">
        <v>5632</v>
      </c>
      <c r="D5" s="3" t="s">
        <v>0</v>
      </c>
      <c r="E5" s="4">
        <v>3620</v>
      </c>
      <c r="G5" s="3" t="s">
        <v>2</v>
      </c>
      <c r="H5" s="4">
        <v>4487</v>
      </c>
      <c r="J5" t="s">
        <v>2</v>
      </c>
      <c r="K5" s="85">
        <v>12901</v>
      </c>
      <c r="AG5" s="93"/>
      <c r="AH5" s="3" t="s">
        <v>2</v>
      </c>
      <c r="AI5" s="11">
        <v>12901</v>
      </c>
    </row>
    <row r="6" spans="1:35" x14ac:dyDescent="0.3">
      <c r="A6" s="3" t="s">
        <v>3</v>
      </c>
      <c r="B6" s="4">
        <v>3278</v>
      </c>
      <c r="D6" s="3" t="s">
        <v>6</v>
      </c>
      <c r="E6" s="4">
        <v>6346</v>
      </c>
      <c r="G6" s="3" t="s">
        <v>7</v>
      </c>
      <c r="H6" s="4">
        <v>2485</v>
      </c>
      <c r="J6" t="s">
        <v>3</v>
      </c>
      <c r="K6" s="85">
        <v>9723</v>
      </c>
      <c r="AG6" s="93"/>
      <c r="AH6" s="3" t="s">
        <v>3</v>
      </c>
      <c r="AI6" s="11">
        <v>9723</v>
      </c>
    </row>
    <row r="7" spans="1:35" x14ac:dyDescent="0.3">
      <c r="A7" s="3" t="s">
        <v>4</v>
      </c>
      <c r="B7" s="4">
        <v>4523</v>
      </c>
      <c r="D7" s="3" t="s">
        <v>7</v>
      </c>
      <c r="E7" s="4">
        <v>2122</v>
      </c>
      <c r="G7" s="3" t="s">
        <v>4</v>
      </c>
      <c r="H7" s="4">
        <v>5172</v>
      </c>
      <c r="J7" t="s">
        <v>4</v>
      </c>
      <c r="K7" s="85">
        <v>13689</v>
      </c>
      <c r="AG7" s="93"/>
      <c r="AH7" s="3" t="s">
        <v>4</v>
      </c>
      <c r="AI7" s="11">
        <v>13689</v>
      </c>
    </row>
    <row r="8" spans="1:35" x14ac:dyDescent="0.3">
      <c r="A8" s="3" t="s">
        <v>5</v>
      </c>
      <c r="B8" s="4">
        <v>4302</v>
      </c>
      <c r="D8" s="3" t="s">
        <v>9</v>
      </c>
      <c r="E8" s="4">
        <v>5364</v>
      </c>
      <c r="G8" s="3" t="s">
        <v>6</v>
      </c>
      <c r="H8" s="4">
        <v>3590</v>
      </c>
      <c r="J8" t="s">
        <v>5</v>
      </c>
      <c r="K8" s="85">
        <v>12063</v>
      </c>
      <c r="AG8" s="93"/>
      <c r="AH8" s="3" t="s">
        <v>5</v>
      </c>
      <c r="AI8" s="11">
        <v>12063</v>
      </c>
    </row>
    <row r="9" spans="1:35" x14ac:dyDescent="0.3">
      <c r="A9" s="3" t="s">
        <v>12</v>
      </c>
      <c r="B9" s="4">
        <v>5241</v>
      </c>
      <c r="D9" s="3" t="s">
        <v>12</v>
      </c>
      <c r="E9" s="4">
        <v>3808</v>
      </c>
      <c r="G9" s="3" t="s">
        <v>10</v>
      </c>
      <c r="H9" s="4">
        <v>2196</v>
      </c>
      <c r="J9" t="s">
        <v>12</v>
      </c>
      <c r="K9" s="85">
        <v>13326</v>
      </c>
      <c r="AG9" s="93"/>
      <c r="AH9" s="3" t="s">
        <v>12</v>
      </c>
      <c r="AI9" s="11">
        <v>13326</v>
      </c>
    </row>
    <row r="10" spans="1:35" x14ac:dyDescent="0.3">
      <c r="A10" s="3" t="s">
        <v>6</v>
      </c>
      <c r="B10" s="4">
        <v>3007</v>
      </c>
      <c r="D10" s="3" t="s">
        <v>2</v>
      </c>
      <c r="E10" s="4">
        <v>2782</v>
      </c>
      <c r="G10" s="3" t="s">
        <v>3</v>
      </c>
      <c r="H10" s="4">
        <v>3933</v>
      </c>
      <c r="J10" t="s">
        <v>6</v>
      </c>
      <c r="K10" s="85">
        <v>12943</v>
      </c>
      <c r="AG10" s="93"/>
      <c r="AH10" s="3" t="s">
        <v>6</v>
      </c>
      <c r="AI10" s="11">
        <v>12943</v>
      </c>
    </row>
    <row r="11" spans="1:35" x14ac:dyDescent="0.3">
      <c r="A11" s="3" t="s">
        <v>7</v>
      </c>
      <c r="B11" s="4">
        <v>4486</v>
      </c>
      <c r="D11" s="3" t="s">
        <v>10</v>
      </c>
      <c r="E11" s="4">
        <v>5704</v>
      </c>
      <c r="G11" s="3" t="s">
        <v>5</v>
      </c>
      <c r="H11" s="4">
        <v>3196</v>
      </c>
      <c r="J11" t="s">
        <v>7</v>
      </c>
      <c r="K11" s="85">
        <v>9093</v>
      </c>
      <c r="AG11" s="93"/>
      <c r="AH11" s="3" t="s">
        <v>7</v>
      </c>
      <c r="AI11" s="11">
        <v>9093</v>
      </c>
    </row>
    <row r="12" spans="1:35" x14ac:dyDescent="0.3">
      <c r="A12" s="3" t="s">
        <v>8</v>
      </c>
      <c r="B12" s="4">
        <v>4458</v>
      </c>
      <c r="D12" s="3" t="s">
        <v>4</v>
      </c>
      <c r="E12" s="4">
        <v>3994</v>
      </c>
      <c r="G12" s="3" t="s">
        <v>12</v>
      </c>
      <c r="H12" s="4">
        <v>4277</v>
      </c>
      <c r="J12" t="s">
        <v>8</v>
      </c>
      <c r="K12" s="85">
        <v>9453</v>
      </c>
      <c r="AG12" s="93"/>
      <c r="AH12" s="3" t="s">
        <v>8</v>
      </c>
      <c r="AI12" s="11">
        <v>9453</v>
      </c>
    </row>
    <row r="13" spans="1:35" x14ac:dyDescent="0.3">
      <c r="A13" s="3" t="s">
        <v>9</v>
      </c>
      <c r="B13" s="4">
        <v>3474</v>
      </c>
      <c r="D13" s="3" t="s">
        <v>8</v>
      </c>
      <c r="E13" s="4">
        <v>2008</v>
      </c>
      <c r="G13" s="3" t="s">
        <v>1</v>
      </c>
      <c r="H13" s="4">
        <v>5572</v>
      </c>
      <c r="J13" t="s">
        <v>9</v>
      </c>
      <c r="K13" s="85">
        <v>14991</v>
      </c>
      <c r="AG13" s="93"/>
      <c r="AH13" s="3" t="s">
        <v>9</v>
      </c>
      <c r="AI13" s="11">
        <v>14991</v>
      </c>
    </row>
    <row r="14" spans="1:35" ht="15" thickBot="1" x14ac:dyDescent="0.35">
      <c r="A14" s="5" t="s">
        <v>10</v>
      </c>
      <c r="B14" s="6">
        <v>5873</v>
      </c>
      <c r="D14" s="5" t="s">
        <v>1</v>
      </c>
      <c r="E14" s="6">
        <v>2266</v>
      </c>
      <c r="G14" s="5" t="s">
        <v>0</v>
      </c>
      <c r="H14" s="6">
        <v>6703</v>
      </c>
      <c r="J14" t="s">
        <v>10</v>
      </c>
      <c r="K14" s="85">
        <v>13773</v>
      </c>
      <c r="AG14" s="93"/>
      <c r="AH14" s="5" t="s">
        <v>10</v>
      </c>
      <c r="AI14" s="12">
        <v>13773</v>
      </c>
    </row>
  </sheetData>
  <sortState xmlns:xlrd2="http://schemas.microsoft.com/office/spreadsheetml/2017/richdata2" ref="P3:P14">
    <sortCondition descending="1" ref="P3:P14"/>
  </sortState>
  <dataConsolidate leftLabels="1" topLabels="1">
    <dataRefs count="3">
      <dataRef ref="A2:B14" sheet="EX4"/>
      <dataRef ref="D2:E14" sheet="EX4"/>
      <dataRef ref="G2:H14" sheet="EX4"/>
    </dataRefs>
  </dataConsolidate>
  <mergeCells count="7">
    <mergeCell ref="A1:B1"/>
    <mergeCell ref="D1:E1"/>
    <mergeCell ref="G1:H1"/>
    <mergeCell ref="AH1:AI1"/>
    <mergeCell ref="AG1:AG14"/>
    <mergeCell ref="M1:N1"/>
    <mergeCell ref="J1:K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E21"/>
  <sheetViews>
    <sheetView topLeftCell="A4" zoomScaleNormal="100" workbookViewId="0">
      <selection activeCell="B5" sqref="B5:E9"/>
    </sheetView>
  </sheetViews>
  <sheetFormatPr defaultColWidth="9.33203125" defaultRowHeight="14.4" x14ac:dyDescent="0.3"/>
  <cols>
    <col min="1" max="1" width="15.88671875" customWidth="1"/>
    <col min="2" max="2" width="13.88671875" customWidth="1"/>
    <col min="3" max="5" width="10.44140625" customWidth="1"/>
  </cols>
  <sheetData>
    <row r="4" spans="1:5" ht="15" thickBot="1" x14ac:dyDescent="0.35"/>
    <row r="5" spans="1:5" ht="15" thickBot="1" x14ac:dyDescent="0.35">
      <c r="A5" s="37" t="s">
        <v>38</v>
      </c>
      <c r="B5" s="38"/>
      <c r="C5" s="39" t="s">
        <v>39</v>
      </c>
      <c r="D5" s="17" t="s">
        <v>40</v>
      </c>
      <c r="E5" s="40" t="s">
        <v>41</v>
      </c>
    </row>
    <row r="6" spans="1:5" x14ac:dyDescent="0.3">
      <c r="B6" s="41" t="s">
        <v>42</v>
      </c>
      <c r="C6" s="42">
        <v>200</v>
      </c>
      <c r="D6" s="42">
        <v>321</v>
      </c>
      <c r="E6" s="43">
        <v>132</v>
      </c>
    </row>
    <row r="7" spans="1:5" x14ac:dyDescent="0.3">
      <c r="B7" s="44" t="s">
        <v>43</v>
      </c>
      <c r="C7" s="42">
        <v>321</v>
      </c>
      <c r="D7" s="42">
        <v>220</v>
      </c>
      <c r="E7" s="43">
        <v>100</v>
      </c>
    </row>
    <row r="8" spans="1:5" x14ac:dyDescent="0.3">
      <c r="B8" s="44" t="s">
        <v>44</v>
      </c>
      <c r="C8" s="42">
        <v>210</v>
      </c>
      <c r="D8" s="42">
        <v>240</v>
      </c>
      <c r="E8" s="43">
        <v>132</v>
      </c>
    </row>
    <row r="9" spans="1:5" ht="15" thickBot="1" x14ac:dyDescent="0.35">
      <c r="B9" s="45" t="s">
        <v>45</v>
      </c>
      <c r="C9" s="46">
        <v>321</v>
      </c>
      <c r="D9" s="46">
        <v>132</v>
      </c>
      <c r="E9" s="47">
        <v>100</v>
      </c>
    </row>
    <row r="10" spans="1:5" ht="15" thickBot="1" x14ac:dyDescent="0.35">
      <c r="C10" s="36"/>
      <c r="D10" s="36"/>
      <c r="E10" s="36"/>
    </row>
    <row r="11" spans="1:5" ht="15" thickBot="1" x14ac:dyDescent="0.35">
      <c r="A11" s="37" t="s">
        <v>46</v>
      </c>
      <c r="B11" s="38"/>
      <c r="C11" s="39" t="s">
        <v>39</v>
      </c>
      <c r="D11" s="40" t="s">
        <v>41</v>
      </c>
      <c r="E11" s="36"/>
    </row>
    <row r="12" spans="1:5" x14ac:dyDescent="0.3">
      <c r="B12" s="41" t="s">
        <v>42</v>
      </c>
      <c r="C12" s="48">
        <v>2500</v>
      </c>
      <c r="D12" s="49">
        <v>122</v>
      </c>
      <c r="E12" s="36"/>
    </row>
    <row r="13" spans="1:5" x14ac:dyDescent="0.3">
      <c r="B13" s="44" t="s">
        <v>47</v>
      </c>
      <c r="C13" s="42">
        <v>150</v>
      </c>
      <c r="D13" s="43">
        <v>211</v>
      </c>
      <c r="E13" s="36"/>
    </row>
    <row r="14" spans="1:5" x14ac:dyDescent="0.3">
      <c r="B14" s="44" t="s">
        <v>43</v>
      </c>
      <c r="C14" s="42">
        <v>450</v>
      </c>
      <c r="D14" s="43">
        <v>321</v>
      </c>
      <c r="E14" s="36"/>
    </row>
    <row r="15" spans="1:5" x14ac:dyDescent="0.3">
      <c r="B15" s="44" t="s">
        <v>44</v>
      </c>
      <c r="C15" s="42">
        <v>40</v>
      </c>
      <c r="D15" s="43">
        <v>260</v>
      </c>
      <c r="E15" s="36"/>
    </row>
    <row r="16" spans="1:5" ht="15" thickBot="1" x14ac:dyDescent="0.35">
      <c r="B16" s="50" t="s">
        <v>45</v>
      </c>
      <c r="C16" s="46">
        <v>122</v>
      </c>
      <c r="D16" s="47">
        <v>300</v>
      </c>
      <c r="E16" s="36"/>
    </row>
    <row r="17" spans="1:5" ht="15" thickBot="1" x14ac:dyDescent="0.35">
      <c r="C17" s="36"/>
      <c r="D17" s="36"/>
      <c r="E17" s="36"/>
    </row>
    <row r="18" spans="1:5" ht="15" thickBot="1" x14ac:dyDescent="0.35">
      <c r="A18" s="37" t="s">
        <v>48</v>
      </c>
      <c r="B18" s="38"/>
      <c r="C18" s="39" t="s">
        <v>39</v>
      </c>
      <c r="D18" s="17" t="s">
        <v>40</v>
      </c>
      <c r="E18" s="40" t="s">
        <v>41</v>
      </c>
    </row>
    <row r="19" spans="1:5" x14ac:dyDescent="0.3">
      <c r="B19" s="41" t="s">
        <v>47</v>
      </c>
      <c r="C19" s="42">
        <v>1200</v>
      </c>
      <c r="D19" s="42">
        <v>150</v>
      </c>
      <c r="E19" s="43">
        <v>340</v>
      </c>
    </row>
    <row r="20" spans="1:5" x14ac:dyDescent="0.3">
      <c r="B20" s="44" t="s">
        <v>43</v>
      </c>
      <c r="C20" s="42">
        <v>34</v>
      </c>
      <c r="D20" s="42">
        <v>0</v>
      </c>
      <c r="E20" s="43">
        <v>200</v>
      </c>
    </row>
    <row r="21" spans="1:5" ht="15" thickBot="1" x14ac:dyDescent="0.35">
      <c r="B21" s="45" t="s">
        <v>44</v>
      </c>
      <c r="C21" s="46">
        <v>145</v>
      </c>
      <c r="D21" s="46">
        <v>245</v>
      </c>
      <c r="E21" s="47">
        <v>100</v>
      </c>
    </row>
  </sheetData>
  <dataConsolidate/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"/>
  <sheetViews>
    <sheetView zoomScale="120" zoomScaleNormal="120" workbookViewId="0">
      <selection activeCell="B3" sqref="B3:E8"/>
    </sheetView>
  </sheetViews>
  <sheetFormatPr defaultRowHeight="14.4" x14ac:dyDescent="0.3"/>
  <cols>
    <col min="1" max="1" width="16" bestFit="1" customWidth="1"/>
    <col min="2" max="2" width="12" bestFit="1" customWidth="1"/>
  </cols>
  <sheetData>
    <row r="1" spans="1:5" x14ac:dyDescent="0.3">
      <c r="A1" s="37" t="s">
        <v>49</v>
      </c>
    </row>
    <row r="3" spans="1:5" x14ac:dyDescent="0.3">
      <c r="C3" t="s">
        <v>39</v>
      </c>
      <c r="D3" t="s">
        <v>40</v>
      </c>
      <c r="E3" t="s">
        <v>41</v>
      </c>
    </row>
    <row r="4" spans="1:5" x14ac:dyDescent="0.3">
      <c r="B4" t="s">
        <v>42</v>
      </c>
      <c r="C4">
        <v>2700</v>
      </c>
      <c r="D4">
        <v>321</v>
      </c>
      <c r="E4">
        <v>254</v>
      </c>
    </row>
    <row r="5" spans="1:5" x14ac:dyDescent="0.3">
      <c r="B5" t="s">
        <v>47</v>
      </c>
      <c r="C5">
        <v>1350</v>
      </c>
      <c r="D5">
        <v>150</v>
      </c>
      <c r="E5">
        <v>551</v>
      </c>
    </row>
    <row r="6" spans="1:5" x14ac:dyDescent="0.3">
      <c r="B6" t="s">
        <v>43</v>
      </c>
      <c r="C6">
        <v>805</v>
      </c>
      <c r="D6">
        <v>220</v>
      </c>
      <c r="E6">
        <v>621</v>
      </c>
    </row>
    <row r="7" spans="1:5" x14ac:dyDescent="0.3">
      <c r="B7" t="s">
        <v>44</v>
      </c>
      <c r="C7">
        <v>395</v>
      </c>
      <c r="D7">
        <v>485</v>
      </c>
      <c r="E7">
        <v>492</v>
      </c>
    </row>
    <row r="8" spans="1:5" x14ac:dyDescent="0.3">
      <c r="B8" t="s">
        <v>45</v>
      </c>
      <c r="C8">
        <v>443</v>
      </c>
      <c r="D8">
        <v>132</v>
      </c>
      <c r="E8">
        <v>400</v>
      </c>
    </row>
    <row r="10" spans="1:5" x14ac:dyDescent="0.3">
      <c r="B10" t="s">
        <v>50</v>
      </c>
    </row>
  </sheetData>
  <dataConsolidate leftLabels="1" topLabels="1">
    <dataRefs count="3">
      <dataRef name="AGENCIA090"/>
      <dataRef name="AGENCIA091"/>
      <dataRef name="AGENCIA092"/>
    </dataRefs>
  </dataConsolidate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5"/>
  <sheetViews>
    <sheetView tabSelected="1" zoomScale="118" zoomScaleNormal="118" workbookViewId="0">
      <selection activeCell="B4" sqref="B4:C11"/>
    </sheetView>
  </sheetViews>
  <sheetFormatPr defaultColWidth="9.109375" defaultRowHeight="13.2" x14ac:dyDescent="0.25"/>
  <cols>
    <col min="1" max="1" width="18.5546875" style="51" customWidth="1"/>
    <col min="2" max="2" width="12.33203125" style="51" customWidth="1"/>
    <col min="3" max="3" width="14.6640625" style="51" customWidth="1"/>
    <col min="4" max="4" width="4.33203125" style="51" customWidth="1"/>
    <col min="5" max="9" width="9.109375" style="51"/>
    <col min="10" max="11" width="12.33203125" style="51" bestFit="1" customWidth="1"/>
    <col min="12" max="16384" width="9.109375" style="51"/>
  </cols>
  <sheetData>
    <row r="1" spans="1:11" ht="23.4" thickBot="1" x14ac:dyDescent="0.45">
      <c r="A1" s="97" t="s">
        <v>53</v>
      </c>
      <c r="B1" s="97"/>
      <c r="C1" s="97"/>
    </row>
    <row r="2" spans="1:11" ht="14.4" thickTop="1" thickBot="1" x14ac:dyDescent="0.3">
      <c r="A2" s="81" t="s">
        <v>54</v>
      </c>
      <c r="B2" s="98" t="s">
        <v>55</v>
      </c>
      <c r="C2" s="99"/>
    </row>
    <row r="3" spans="1:11" ht="15.75" customHeight="1" thickBot="1" x14ac:dyDescent="0.3">
      <c r="A3" s="82"/>
      <c r="B3" s="52" t="s">
        <v>56</v>
      </c>
      <c r="C3" s="53" t="s">
        <v>57</v>
      </c>
    </row>
    <row r="4" spans="1:11" ht="13.8" thickBot="1" x14ac:dyDescent="0.3">
      <c r="A4" s="54" t="s">
        <v>58</v>
      </c>
      <c r="B4" s="55">
        <v>3300</v>
      </c>
      <c r="C4" s="55">
        <v>3480</v>
      </c>
      <c r="J4" s="58"/>
      <c r="K4" s="58"/>
    </row>
    <row r="5" spans="1:11" ht="13.8" thickBot="1" x14ac:dyDescent="0.3">
      <c r="A5" s="54" t="s">
        <v>59</v>
      </c>
      <c r="B5" s="55">
        <v>1200</v>
      </c>
      <c r="C5" s="55">
        <v>1303</v>
      </c>
      <c r="J5" s="58"/>
      <c r="K5" s="58"/>
    </row>
    <row r="6" spans="1:11" ht="13.8" thickBot="1" x14ac:dyDescent="0.3">
      <c r="A6" s="54" t="s">
        <v>60</v>
      </c>
      <c r="B6" s="55">
        <v>345</v>
      </c>
      <c r="C6" s="55">
        <v>363.9</v>
      </c>
      <c r="J6" s="58"/>
      <c r="K6" s="58"/>
    </row>
    <row r="7" spans="1:11" ht="13.8" thickBot="1" x14ac:dyDescent="0.3">
      <c r="A7" s="54" t="s">
        <v>61</v>
      </c>
      <c r="B7" s="55">
        <v>276</v>
      </c>
      <c r="C7" s="55">
        <v>291.12</v>
      </c>
      <c r="J7" s="58"/>
      <c r="K7" s="58"/>
    </row>
    <row r="8" spans="1:11" ht="13.8" thickBot="1" x14ac:dyDescent="0.3">
      <c r="A8" s="54" t="s">
        <v>62</v>
      </c>
      <c r="B8" s="55">
        <v>2250</v>
      </c>
      <c r="C8" s="55">
        <v>2475</v>
      </c>
      <c r="J8" s="58"/>
      <c r="K8" s="58"/>
    </row>
    <row r="9" spans="1:11" ht="13.8" thickBot="1" x14ac:dyDescent="0.3">
      <c r="A9" s="54" t="s">
        <v>63</v>
      </c>
      <c r="B9" s="55">
        <v>267</v>
      </c>
      <c r="C9" s="55">
        <v>404</v>
      </c>
      <c r="J9" s="58"/>
      <c r="K9" s="58"/>
    </row>
    <row r="10" spans="1:11" ht="13.8" thickBot="1" x14ac:dyDescent="0.3">
      <c r="A10" s="54" t="s">
        <v>64</v>
      </c>
      <c r="B10" s="55">
        <v>268</v>
      </c>
      <c r="C10" s="55">
        <v>286</v>
      </c>
      <c r="J10" s="58"/>
      <c r="K10" s="58"/>
    </row>
    <row r="11" spans="1:11" ht="13.8" thickBot="1" x14ac:dyDescent="0.3">
      <c r="A11" s="54" t="s">
        <v>65</v>
      </c>
      <c r="B11" s="55">
        <v>150</v>
      </c>
      <c r="C11" s="55">
        <v>96</v>
      </c>
      <c r="J11" s="58"/>
      <c r="K11" s="58"/>
    </row>
    <row r="12" spans="1:11" ht="13.8" thickBot="1" x14ac:dyDescent="0.3">
      <c r="A12" s="56" t="s">
        <v>52</v>
      </c>
      <c r="B12" s="57">
        <f t="shared" ref="B12:C12" si="0">SUM(B4:B11)</f>
        <v>8056</v>
      </c>
      <c r="C12" s="57">
        <f t="shared" si="0"/>
        <v>8699.02</v>
      </c>
    </row>
    <row r="13" spans="1:11" ht="13.8" thickTop="1" x14ac:dyDescent="0.25"/>
    <row r="18" spans="4:4" x14ac:dyDescent="0.25">
      <c r="D18" s="58"/>
    </row>
    <row r="19" spans="4:4" x14ac:dyDescent="0.25">
      <c r="D19" s="58"/>
    </row>
    <row r="20" spans="4:4" x14ac:dyDescent="0.25">
      <c r="D20" s="58"/>
    </row>
    <row r="21" spans="4:4" x14ac:dyDescent="0.25">
      <c r="D21" s="58"/>
    </row>
    <row r="22" spans="4:4" x14ac:dyDescent="0.25">
      <c r="D22" s="58"/>
    </row>
    <row r="23" spans="4:4" x14ac:dyDescent="0.25">
      <c r="D23" s="58"/>
    </row>
    <row r="24" spans="4:4" x14ac:dyDescent="0.25">
      <c r="D24" s="58"/>
    </row>
    <row r="25" spans="4:4" x14ac:dyDescent="0.25">
      <c r="D25" s="58"/>
    </row>
  </sheetData>
  <dataConsolidate>
    <dataRefs count="3">
      <dataRef ref="B4:C11" sheet="Fevereiro"/>
      <dataRef ref="B4:C11" sheet="Janeiro"/>
      <dataRef ref="B4:C11" sheet="Março"/>
    </dataRefs>
  </dataConsolidate>
  <mergeCells count="2">
    <mergeCell ref="A1:C1"/>
    <mergeCell ref="B2:C2"/>
  </mergeCells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3"/>
  <sheetViews>
    <sheetView zoomScale="136" zoomScaleNormal="136" workbookViewId="0">
      <selection activeCell="A3" sqref="A3"/>
    </sheetView>
  </sheetViews>
  <sheetFormatPr defaultColWidth="9.109375" defaultRowHeight="13.2" x14ac:dyDescent="0.25"/>
  <cols>
    <col min="1" max="1" width="18.5546875" style="51" customWidth="1"/>
    <col min="2" max="3" width="16.109375" style="51" customWidth="1"/>
    <col min="4" max="16384" width="9.109375" style="51"/>
  </cols>
  <sheetData>
    <row r="1" spans="1:3" ht="23.4" thickBot="1" x14ac:dyDescent="0.45">
      <c r="A1" s="100" t="s">
        <v>53</v>
      </c>
      <c r="B1" s="100"/>
      <c r="C1" s="100"/>
    </row>
    <row r="2" spans="1:3" ht="14.4" thickTop="1" thickBot="1" x14ac:dyDescent="0.3">
      <c r="A2" s="83" t="s">
        <v>54</v>
      </c>
      <c r="B2" s="101">
        <v>40574</v>
      </c>
      <c r="C2" s="102"/>
    </row>
    <row r="3" spans="1:3" ht="15.75" customHeight="1" thickBot="1" x14ac:dyDescent="0.3">
      <c r="A3" s="84"/>
      <c r="B3" s="59" t="s">
        <v>56</v>
      </c>
      <c r="C3" s="60" t="s">
        <v>57</v>
      </c>
    </row>
    <row r="4" spans="1:3" ht="13.8" thickBot="1" x14ac:dyDescent="0.3">
      <c r="A4" s="54" t="s">
        <v>58</v>
      </c>
      <c r="B4" s="55">
        <v>1100</v>
      </c>
      <c r="C4" s="61">
        <v>1160</v>
      </c>
    </row>
    <row r="5" spans="1:3" ht="13.8" thickBot="1" x14ac:dyDescent="0.3">
      <c r="A5" s="54" t="s">
        <v>59</v>
      </c>
      <c r="B5" s="55">
        <v>350</v>
      </c>
      <c r="C5" s="61">
        <v>400</v>
      </c>
    </row>
    <row r="6" spans="1:3" ht="13.8" thickBot="1" x14ac:dyDescent="0.3">
      <c r="A6" s="54" t="s">
        <v>60</v>
      </c>
      <c r="B6" s="55">
        <v>115</v>
      </c>
      <c r="C6" s="61">
        <v>121.3</v>
      </c>
    </row>
    <row r="7" spans="1:3" ht="13.8" thickBot="1" x14ac:dyDescent="0.3">
      <c r="A7" s="54" t="s">
        <v>61</v>
      </c>
      <c r="B7" s="55">
        <v>92</v>
      </c>
      <c r="C7" s="61">
        <v>97.04</v>
      </c>
    </row>
    <row r="8" spans="1:3" ht="13.8" thickBot="1" x14ac:dyDescent="0.3">
      <c r="A8" s="54" t="s">
        <v>62</v>
      </c>
      <c r="B8" s="55">
        <v>750</v>
      </c>
      <c r="C8" s="61">
        <v>825</v>
      </c>
    </row>
    <row r="9" spans="1:3" ht="13.8" thickBot="1" x14ac:dyDescent="0.3">
      <c r="A9" s="54" t="s">
        <v>63</v>
      </c>
      <c r="B9" s="55">
        <v>30</v>
      </c>
      <c r="C9" s="61">
        <v>50</v>
      </c>
    </row>
    <row r="10" spans="1:3" ht="13.8" thickBot="1" x14ac:dyDescent="0.3">
      <c r="A10" s="54" t="s">
        <v>64</v>
      </c>
      <c r="B10" s="55">
        <v>34</v>
      </c>
      <c r="C10" s="61">
        <v>26</v>
      </c>
    </row>
    <row r="11" spans="1:3" ht="13.8" thickBot="1" x14ac:dyDescent="0.3">
      <c r="A11" s="54" t="s">
        <v>65</v>
      </c>
      <c r="B11" s="55">
        <v>50</v>
      </c>
      <c r="C11" s="61">
        <v>32</v>
      </c>
    </row>
    <row r="12" spans="1:3" ht="13.8" thickBot="1" x14ac:dyDescent="0.3">
      <c r="A12" s="56" t="s">
        <v>52</v>
      </c>
      <c r="B12" s="62">
        <f t="shared" ref="B12:C12" si="0">SUM(B4:B11)</f>
        <v>2521</v>
      </c>
      <c r="C12" s="62">
        <f t="shared" si="0"/>
        <v>2711.34</v>
      </c>
    </row>
    <row r="13" spans="1:3" ht="13.8" thickTop="1" x14ac:dyDescent="0.25"/>
  </sheetData>
  <mergeCells count="2">
    <mergeCell ref="A1:C1"/>
    <mergeCell ref="B2:C2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3"/>
  <sheetViews>
    <sheetView zoomScale="142" zoomScaleNormal="142" workbookViewId="0">
      <selection activeCell="A3" sqref="A3"/>
    </sheetView>
  </sheetViews>
  <sheetFormatPr defaultColWidth="9.109375" defaultRowHeight="13.2" x14ac:dyDescent="0.25"/>
  <cols>
    <col min="1" max="1" width="18.5546875" style="51" customWidth="1"/>
    <col min="2" max="3" width="16.109375" style="51" customWidth="1"/>
    <col min="4" max="16384" width="9.109375" style="51"/>
  </cols>
  <sheetData>
    <row r="1" spans="1:3" ht="23.4" thickBot="1" x14ac:dyDescent="0.45">
      <c r="A1" s="100" t="s">
        <v>53</v>
      </c>
      <c r="B1" s="100"/>
      <c r="C1" s="100"/>
    </row>
    <row r="2" spans="1:3" ht="14.4" thickTop="1" thickBot="1" x14ac:dyDescent="0.3">
      <c r="A2" s="83" t="s">
        <v>54</v>
      </c>
      <c r="B2" s="101">
        <v>40575</v>
      </c>
      <c r="C2" s="102"/>
    </row>
    <row r="3" spans="1:3" ht="15.75" customHeight="1" thickBot="1" x14ac:dyDescent="0.3">
      <c r="A3" s="84"/>
      <c r="B3" s="59" t="s">
        <v>56</v>
      </c>
      <c r="C3" s="60" t="s">
        <v>57</v>
      </c>
    </row>
    <row r="4" spans="1:3" ht="13.8" thickBot="1" x14ac:dyDescent="0.3">
      <c r="A4" s="54" t="s">
        <v>58</v>
      </c>
      <c r="B4" s="55">
        <v>1100</v>
      </c>
      <c r="C4" s="61">
        <v>1160</v>
      </c>
    </row>
    <row r="5" spans="1:3" ht="13.8" thickBot="1" x14ac:dyDescent="0.3">
      <c r="A5" s="54" t="s">
        <v>59</v>
      </c>
      <c r="B5" s="55">
        <v>800</v>
      </c>
      <c r="C5" s="61">
        <v>850</v>
      </c>
    </row>
    <row r="6" spans="1:3" ht="13.8" thickBot="1" x14ac:dyDescent="0.3">
      <c r="A6" s="54" t="s">
        <v>60</v>
      </c>
      <c r="B6" s="55">
        <v>115</v>
      </c>
      <c r="C6" s="61">
        <v>121.3</v>
      </c>
    </row>
    <row r="7" spans="1:3" ht="13.8" thickBot="1" x14ac:dyDescent="0.3">
      <c r="A7" s="54" t="s">
        <v>61</v>
      </c>
      <c r="B7" s="55">
        <v>92</v>
      </c>
      <c r="C7" s="61">
        <v>97.04</v>
      </c>
    </row>
    <row r="8" spans="1:3" ht="13.8" thickBot="1" x14ac:dyDescent="0.3">
      <c r="A8" s="54" t="s">
        <v>62</v>
      </c>
      <c r="B8" s="55">
        <v>750</v>
      </c>
      <c r="C8" s="61">
        <v>825</v>
      </c>
    </row>
    <row r="9" spans="1:3" ht="13.8" thickBot="1" x14ac:dyDescent="0.3">
      <c r="A9" s="54" t="s">
        <v>63</v>
      </c>
      <c r="B9" s="55">
        <v>190</v>
      </c>
      <c r="C9" s="61">
        <v>300</v>
      </c>
    </row>
    <row r="10" spans="1:3" ht="13.8" thickBot="1" x14ac:dyDescent="0.3">
      <c r="A10" s="54" t="s">
        <v>64</v>
      </c>
      <c r="B10" s="55">
        <v>34</v>
      </c>
      <c r="C10" s="61">
        <v>26</v>
      </c>
    </row>
    <row r="11" spans="1:3" ht="13.8" thickBot="1" x14ac:dyDescent="0.3">
      <c r="A11" s="54" t="s">
        <v>65</v>
      </c>
      <c r="B11" s="55">
        <v>50</v>
      </c>
      <c r="C11" s="61">
        <v>32</v>
      </c>
    </row>
    <row r="12" spans="1:3" ht="13.8" thickBot="1" x14ac:dyDescent="0.3">
      <c r="A12" s="56" t="s">
        <v>52</v>
      </c>
      <c r="B12" s="62">
        <f t="shared" ref="B12:C12" si="0">SUM(B4:B11)</f>
        <v>3131</v>
      </c>
      <c r="C12" s="62">
        <f t="shared" si="0"/>
        <v>3411.34</v>
      </c>
    </row>
    <row r="13" spans="1:3" ht="13.8" thickTop="1" x14ac:dyDescent="0.25"/>
  </sheetData>
  <mergeCells count="2">
    <mergeCell ref="A1:C1"/>
    <mergeCell ref="B2:C2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3"/>
  <sheetViews>
    <sheetView zoomScale="136" zoomScaleNormal="136" workbookViewId="0">
      <selection activeCell="A3" sqref="A3"/>
    </sheetView>
  </sheetViews>
  <sheetFormatPr defaultColWidth="9.109375" defaultRowHeight="13.2" x14ac:dyDescent="0.25"/>
  <cols>
    <col min="1" max="1" width="18.5546875" style="51" customWidth="1"/>
    <col min="2" max="3" width="16.109375" style="51" customWidth="1"/>
    <col min="4" max="16384" width="9.109375" style="51"/>
  </cols>
  <sheetData>
    <row r="1" spans="1:3" ht="23.4" thickBot="1" x14ac:dyDescent="0.45">
      <c r="A1" s="100" t="s">
        <v>53</v>
      </c>
      <c r="B1" s="100"/>
      <c r="C1" s="100"/>
    </row>
    <row r="2" spans="1:3" ht="14.4" thickTop="1" thickBot="1" x14ac:dyDescent="0.3">
      <c r="A2" s="83" t="s">
        <v>54</v>
      </c>
      <c r="B2" s="101">
        <v>40603</v>
      </c>
      <c r="C2" s="102"/>
    </row>
    <row r="3" spans="1:3" ht="15.75" customHeight="1" thickBot="1" x14ac:dyDescent="0.3">
      <c r="A3" s="84"/>
      <c r="B3" s="59" t="s">
        <v>56</v>
      </c>
      <c r="C3" s="60" t="s">
        <v>57</v>
      </c>
    </row>
    <row r="4" spans="1:3" ht="13.8" thickBot="1" x14ac:dyDescent="0.3">
      <c r="A4" s="54" t="s">
        <v>58</v>
      </c>
      <c r="B4" s="55">
        <v>1100</v>
      </c>
      <c r="C4" s="61">
        <v>1160</v>
      </c>
    </row>
    <row r="5" spans="1:3" ht="13.8" thickBot="1" x14ac:dyDescent="0.3">
      <c r="A5" s="54" t="s">
        <v>59</v>
      </c>
      <c r="B5" s="55">
        <v>50</v>
      </c>
      <c r="C5" s="61">
        <v>53</v>
      </c>
    </row>
    <row r="6" spans="1:3" ht="13.8" thickBot="1" x14ac:dyDescent="0.3">
      <c r="A6" s="54" t="s">
        <v>60</v>
      </c>
      <c r="B6" s="55">
        <v>115</v>
      </c>
      <c r="C6" s="61">
        <v>121.3</v>
      </c>
    </row>
    <row r="7" spans="1:3" ht="13.8" thickBot="1" x14ac:dyDescent="0.3">
      <c r="A7" s="54" t="s">
        <v>61</v>
      </c>
      <c r="B7" s="55">
        <v>92</v>
      </c>
      <c r="C7" s="61">
        <v>97.04</v>
      </c>
    </row>
    <row r="8" spans="1:3" ht="13.8" thickBot="1" x14ac:dyDescent="0.3">
      <c r="A8" s="54" t="s">
        <v>62</v>
      </c>
      <c r="B8" s="55">
        <v>750</v>
      </c>
      <c r="C8" s="61">
        <v>825</v>
      </c>
    </row>
    <row r="9" spans="1:3" ht="13.8" thickBot="1" x14ac:dyDescent="0.3">
      <c r="A9" s="54" t="s">
        <v>63</v>
      </c>
      <c r="B9" s="55">
        <v>47</v>
      </c>
      <c r="C9" s="61">
        <v>54</v>
      </c>
    </row>
    <row r="10" spans="1:3" ht="13.8" thickBot="1" x14ac:dyDescent="0.3">
      <c r="A10" s="54" t="s">
        <v>64</v>
      </c>
      <c r="B10" s="55">
        <v>200</v>
      </c>
      <c r="C10" s="61">
        <v>234</v>
      </c>
    </row>
    <row r="11" spans="1:3" ht="13.8" thickBot="1" x14ac:dyDescent="0.3">
      <c r="A11" s="54" t="s">
        <v>65</v>
      </c>
      <c r="B11" s="55">
        <v>50</v>
      </c>
      <c r="C11" s="61">
        <v>32</v>
      </c>
    </row>
    <row r="12" spans="1:3" ht="13.8" thickBot="1" x14ac:dyDescent="0.3">
      <c r="A12" s="56" t="s">
        <v>52</v>
      </c>
      <c r="B12" s="62">
        <f t="shared" ref="B12:C12" si="0">SUM(B4:B11)</f>
        <v>2404</v>
      </c>
      <c r="C12" s="62">
        <f t="shared" si="0"/>
        <v>2576.34</v>
      </c>
    </row>
    <row r="13" spans="1:3" ht="13.8" thickTop="1" x14ac:dyDescent="0.25"/>
  </sheetData>
  <mergeCells count="2">
    <mergeCell ref="A1:C1"/>
    <mergeCell ref="B2:C2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7DA18-B8E5-46E9-9C33-E78463B7CE8D}">
  <dimension ref="A1:A7"/>
  <sheetViews>
    <sheetView zoomScale="230" zoomScaleNormal="230" workbookViewId="0">
      <selection activeCell="A8" sqref="A8"/>
    </sheetView>
  </sheetViews>
  <sheetFormatPr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  <row r="3" spans="1:1" x14ac:dyDescent="0.3">
      <c r="A3" t="s">
        <v>123</v>
      </c>
    </row>
    <row r="4" spans="1:1" x14ac:dyDescent="0.3">
      <c r="A4" t="s">
        <v>122</v>
      </c>
    </row>
    <row r="6" spans="1:1" x14ac:dyDescent="0.3">
      <c r="A6" t="s">
        <v>124</v>
      </c>
    </row>
    <row r="7" spans="1:1" x14ac:dyDescent="0.3">
      <c r="A7" t="s">
        <v>125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zoomScale="80" zoomScaleNormal="80" workbookViewId="0">
      <selection activeCell="E16" sqref="E16"/>
    </sheetView>
  </sheetViews>
  <sheetFormatPr defaultColWidth="9.109375" defaultRowHeight="13.8" outlineLevelRow="3" x14ac:dyDescent="0.25"/>
  <cols>
    <col min="1" max="1" width="25.6640625" style="63" bestFit="1" customWidth="1"/>
    <col min="2" max="2" width="13.44140625" style="63" customWidth="1"/>
    <col min="3" max="3" width="18" style="63" customWidth="1"/>
    <col min="4" max="4" width="31.33203125" style="63" customWidth="1"/>
    <col min="5" max="5" width="12.44140625" style="63" bestFit="1" customWidth="1"/>
    <col min="6" max="16384" width="9.109375" style="63"/>
  </cols>
  <sheetData>
    <row r="1" spans="1:5" x14ac:dyDescent="0.25">
      <c r="A1" s="86" t="s">
        <v>88</v>
      </c>
      <c r="B1" s="86"/>
      <c r="C1" s="86"/>
      <c r="D1" s="86"/>
      <c r="E1" s="86"/>
    </row>
    <row r="3" spans="1:5" s="67" customFormat="1" x14ac:dyDescent="0.25">
      <c r="A3" s="68" t="s">
        <v>87</v>
      </c>
      <c r="B3" s="68" t="s">
        <v>86</v>
      </c>
      <c r="C3" s="68" t="s">
        <v>85</v>
      </c>
      <c r="D3" s="68" t="s">
        <v>51</v>
      </c>
      <c r="E3" s="68" t="s">
        <v>66</v>
      </c>
    </row>
    <row r="4" spans="1:5" ht="14.4" hidden="1" outlineLevel="3" x14ac:dyDescent="0.3">
      <c r="A4" s="63" t="s">
        <v>71</v>
      </c>
      <c r="B4" s="66" t="s">
        <v>68</v>
      </c>
      <c r="C4" s="65">
        <v>39372</v>
      </c>
      <c r="D4" s="63" t="s">
        <v>69</v>
      </c>
      <c r="E4" s="64">
        <v>335</v>
      </c>
    </row>
    <row r="5" spans="1:5" ht="14.4" hidden="1" outlineLevel="3" x14ac:dyDescent="0.3">
      <c r="A5" s="63" t="s">
        <v>70</v>
      </c>
      <c r="B5" s="66" t="s">
        <v>68</v>
      </c>
      <c r="C5" s="65">
        <v>39372</v>
      </c>
      <c r="D5" s="63" t="s">
        <v>69</v>
      </c>
      <c r="E5" s="64">
        <v>335</v>
      </c>
    </row>
    <row r="6" spans="1:5" ht="14.4" outlineLevel="2" collapsed="1" x14ac:dyDescent="0.3">
      <c r="B6" s="66"/>
      <c r="C6" s="65"/>
      <c r="D6" s="104" t="s">
        <v>136</v>
      </c>
      <c r="E6" s="64">
        <f>SUBTOTAL(9,E4:E5)</f>
        <v>670</v>
      </c>
    </row>
    <row r="7" spans="1:5" ht="14.4" hidden="1" outlineLevel="3" x14ac:dyDescent="0.3">
      <c r="A7" s="63" t="s">
        <v>71</v>
      </c>
      <c r="B7" s="66" t="s">
        <v>68</v>
      </c>
      <c r="C7" s="65">
        <v>39311</v>
      </c>
      <c r="D7" s="63" t="s">
        <v>82</v>
      </c>
      <c r="E7" s="64">
        <v>450</v>
      </c>
    </row>
    <row r="8" spans="1:5" ht="14.4" outlineLevel="2" collapsed="1" x14ac:dyDescent="0.3">
      <c r="B8" s="66"/>
      <c r="C8" s="65"/>
      <c r="D8" s="69" t="s">
        <v>137</v>
      </c>
      <c r="E8" s="64">
        <f>SUBTOTAL(9,E7:E7)</f>
        <v>450</v>
      </c>
    </row>
    <row r="9" spans="1:5" ht="14.4" hidden="1" outlineLevel="3" x14ac:dyDescent="0.3">
      <c r="A9" s="63" t="s">
        <v>71</v>
      </c>
      <c r="B9" s="66" t="s">
        <v>68</v>
      </c>
      <c r="C9" s="65">
        <v>39301</v>
      </c>
      <c r="D9" s="63" t="s">
        <v>78</v>
      </c>
      <c r="E9" s="64">
        <v>2000</v>
      </c>
    </row>
    <row r="10" spans="1:5" ht="14.4" hidden="1" outlineLevel="3" x14ac:dyDescent="0.3">
      <c r="A10" s="63" t="s">
        <v>70</v>
      </c>
      <c r="B10" s="66" t="s">
        <v>68</v>
      </c>
      <c r="C10" s="65">
        <v>39367</v>
      </c>
      <c r="D10" s="63" t="s">
        <v>78</v>
      </c>
      <c r="E10" s="64">
        <v>2000</v>
      </c>
    </row>
    <row r="11" spans="1:5" ht="14.4" outlineLevel="2" collapsed="1" x14ac:dyDescent="0.3">
      <c r="B11" s="66"/>
      <c r="C11" s="65"/>
      <c r="D11" s="69" t="s">
        <v>138</v>
      </c>
      <c r="E11" s="64">
        <f>SUBTOTAL(9,E9:E10)</f>
        <v>4000</v>
      </c>
    </row>
    <row r="12" spans="1:5" ht="14.4" hidden="1" outlineLevel="3" x14ac:dyDescent="0.3">
      <c r="A12" s="63" t="s">
        <v>70</v>
      </c>
      <c r="B12" s="66" t="s">
        <v>68</v>
      </c>
      <c r="C12" s="65">
        <v>39266</v>
      </c>
      <c r="D12" s="63" t="s">
        <v>76</v>
      </c>
      <c r="E12" s="64">
        <v>9.9</v>
      </c>
    </row>
    <row r="13" spans="1:5" ht="14.4" hidden="1" outlineLevel="3" x14ac:dyDescent="0.3">
      <c r="A13" s="63" t="s">
        <v>77</v>
      </c>
      <c r="B13" s="66" t="s">
        <v>68</v>
      </c>
      <c r="C13" s="65">
        <v>39372</v>
      </c>
      <c r="D13" s="63" t="s">
        <v>76</v>
      </c>
      <c r="E13" s="64">
        <v>9.9</v>
      </c>
    </row>
    <row r="14" spans="1:5" ht="14.4" hidden="1" outlineLevel="3" x14ac:dyDescent="0.3">
      <c r="A14" s="63" t="s">
        <v>80</v>
      </c>
      <c r="B14" s="66" t="s">
        <v>68</v>
      </c>
      <c r="C14" s="65">
        <v>39364</v>
      </c>
      <c r="D14" s="63" t="s">
        <v>76</v>
      </c>
      <c r="E14" s="64">
        <v>9.9</v>
      </c>
    </row>
    <row r="15" spans="1:5" ht="14.4" outlineLevel="2" collapsed="1" x14ac:dyDescent="0.3">
      <c r="B15" s="66"/>
      <c r="C15" s="65"/>
      <c r="D15" s="69" t="s">
        <v>139</v>
      </c>
      <c r="E15" s="64">
        <f>SUBTOTAL(9,E12:E14)</f>
        <v>29.700000000000003</v>
      </c>
    </row>
    <row r="16" spans="1:5" ht="14.4" hidden="1" outlineLevel="3" x14ac:dyDescent="0.3">
      <c r="A16" s="63" t="s">
        <v>71</v>
      </c>
      <c r="B16" s="66" t="s">
        <v>68</v>
      </c>
      <c r="C16" s="65">
        <v>39271</v>
      </c>
      <c r="D16" s="63" t="s">
        <v>83</v>
      </c>
      <c r="E16" s="64">
        <v>1500</v>
      </c>
    </row>
    <row r="17" spans="1:5" ht="14.4" hidden="1" outlineLevel="3" x14ac:dyDescent="0.3">
      <c r="A17" s="63" t="s">
        <v>80</v>
      </c>
      <c r="B17" s="66" t="s">
        <v>68</v>
      </c>
      <c r="C17" s="65">
        <v>39309</v>
      </c>
      <c r="D17" s="63" t="s">
        <v>83</v>
      </c>
      <c r="E17" s="64">
        <v>1500</v>
      </c>
    </row>
    <row r="18" spans="1:5" ht="14.4" outlineLevel="2" collapsed="1" x14ac:dyDescent="0.3">
      <c r="B18" s="66"/>
      <c r="C18" s="65"/>
      <c r="D18" s="69" t="s">
        <v>140</v>
      </c>
      <c r="E18" s="64">
        <f>SUBTOTAL(9,E16:E17)</f>
        <v>3000</v>
      </c>
    </row>
    <row r="19" spans="1:5" ht="14.4" hidden="1" outlineLevel="3" x14ac:dyDescent="0.3">
      <c r="A19" s="63" t="s">
        <v>77</v>
      </c>
      <c r="B19" s="66" t="s">
        <v>68</v>
      </c>
      <c r="C19" s="65">
        <v>39271</v>
      </c>
      <c r="D19" s="63" t="s">
        <v>84</v>
      </c>
      <c r="E19" s="64">
        <v>467</v>
      </c>
    </row>
    <row r="20" spans="1:5" ht="14.4" hidden="1" outlineLevel="3" x14ac:dyDescent="0.3">
      <c r="A20" s="63" t="s">
        <v>77</v>
      </c>
      <c r="B20" s="66" t="s">
        <v>68</v>
      </c>
      <c r="C20" s="65">
        <v>39304</v>
      </c>
      <c r="D20" s="63" t="s">
        <v>84</v>
      </c>
      <c r="E20" s="64">
        <v>533</v>
      </c>
    </row>
    <row r="21" spans="1:5" ht="14.4" outlineLevel="2" collapsed="1" x14ac:dyDescent="0.3">
      <c r="B21" s="66"/>
      <c r="C21" s="65"/>
      <c r="D21" s="69" t="s">
        <v>141</v>
      </c>
      <c r="E21" s="64">
        <f>SUBTOTAL(9,E19:E20)</f>
        <v>1000</v>
      </c>
    </row>
    <row r="22" spans="1:5" ht="14.4" outlineLevel="1" x14ac:dyDescent="0.3">
      <c r="B22" s="103" t="s">
        <v>134</v>
      </c>
      <c r="C22" s="65"/>
      <c r="E22" s="64">
        <f>SUBTOTAL(9,E4:E20)</f>
        <v>9149.6999999999989</v>
      </c>
    </row>
    <row r="23" spans="1:5" ht="14.4" hidden="1" outlineLevel="3" x14ac:dyDescent="0.3">
      <c r="A23" s="63" t="s">
        <v>81</v>
      </c>
      <c r="B23" s="66" t="s">
        <v>67</v>
      </c>
      <c r="C23" s="65">
        <v>39299</v>
      </c>
      <c r="D23" s="63" t="s">
        <v>72</v>
      </c>
      <c r="E23" s="64">
        <v>120</v>
      </c>
    </row>
    <row r="24" spans="1:5" ht="14.4" hidden="1" outlineLevel="3" x14ac:dyDescent="0.3">
      <c r="A24" s="63" t="s">
        <v>73</v>
      </c>
      <c r="B24" s="66" t="s">
        <v>67</v>
      </c>
      <c r="C24" s="65">
        <v>39306</v>
      </c>
      <c r="D24" s="63" t="s">
        <v>72</v>
      </c>
      <c r="E24" s="64">
        <v>120</v>
      </c>
    </row>
    <row r="25" spans="1:5" ht="14.4" hidden="1" outlineLevel="3" x14ac:dyDescent="0.3">
      <c r="A25" s="63" t="s">
        <v>73</v>
      </c>
      <c r="B25" s="66" t="s">
        <v>67</v>
      </c>
      <c r="C25" s="65">
        <v>39309</v>
      </c>
      <c r="D25" s="63" t="s">
        <v>72</v>
      </c>
      <c r="E25" s="64">
        <v>90</v>
      </c>
    </row>
    <row r="26" spans="1:5" ht="14.4" hidden="1" outlineLevel="3" x14ac:dyDescent="0.3">
      <c r="A26" s="63" t="s">
        <v>73</v>
      </c>
      <c r="B26" s="66" t="s">
        <v>67</v>
      </c>
      <c r="C26" s="65">
        <v>39372</v>
      </c>
      <c r="D26" s="63" t="s">
        <v>72</v>
      </c>
      <c r="E26" s="64">
        <v>150</v>
      </c>
    </row>
    <row r="27" spans="1:5" ht="14.4" outlineLevel="2" collapsed="1" x14ac:dyDescent="0.3">
      <c r="B27" s="66"/>
      <c r="C27" s="65"/>
      <c r="D27" s="69" t="s">
        <v>142</v>
      </c>
      <c r="E27" s="64">
        <f>SUBTOTAL(9,E23:E26)</f>
        <v>480</v>
      </c>
    </row>
    <row r="28" spans="1:5" ht="14.4" hidden="1" outlineLevel="3" x14ac:dyDescent="0.3">
      <c r="A28" s="63" t="s">
        <v>73</v>
      </c>
      <c r="B28" s="66" t="s">
        <v>67</v>
      </c>
      <c r="C28" s="65">
        <v>39278</v>
      </c>
      <c r="D28" s="63" t="s">
        <v>79</v>
      </c>
      <c r="E28" s="64">
        <v>500</v>
      </c>
    </row>
    <row r="29" spans="1:5" ht="14.4" hidden="1" outlineLevel="3" x14ac:dyDescent="0.3">
      <c r="A29" s="63" t="s">
        <v>73</v>
      </c>
      <c r="B29" s="66" t="s">
        <v>67</v>
      </c>
      <c r="C29" s="65">
        <v>39367</v>
      </c>
      <c r="D29" s="63" t="s">
        <v>79</v>
      </c>
      <c r="E29" s="64">
        <v>98.5</v>
      </c>
    </row>
    <row r="30" spans="1:5" ht="14.4" outlineLevel="2" collapsed="1" x14ac:dyDescent="0.3">
      <c r="B30" s="66"/>
      <c r="C30" s="65"/>
      <c r="D30" s="69" t="s">
        <v>143</v>
      </c>
      <c r="E30" s="64">
        <f>SUBTOTAL(9,E28:E29)</f>
        <v>598.5</v>
      </c>
    </row>
    <row r="31" spans="1:5" ht="14.4" hidden="1" outlineLevel="3" x14ac:dyDescent="0.3">
      <c r="A31" s="63" t="s">
        <v>75</v>
      </c>
      <c r="B31" s="66" t="s">
        <v>67</v>
      </c>
      <c r="C31" s="65">
        <v>39278</v>
      </c>
      <c r="D31" s="63" t="s">
        <v>74</v>
      </c>
      <c r="E31" s="64">
        <v>115</v>
      </c>
    </row>
    <row r="32" spans="1:5" ht="14.4" hidden="1" outlineLevel="3" x14ac:dyDescent="0.3">
      <c r="A32" s="63" t="s">
        <v>75</v>
      </c>
      <c r="B32" s="66" t="s">
        <v>67</v>
      </c>
      <c r="C32" s="65">
        <v>39330</v>
      </c>
      <c r="D32" s="63" t="s">
        <v>74</v>
      </c>
      <c r="E32" s="64">
        <v>130</v>
      </c>
    </row>
    <row r="33" spans="1:5" ht="14.4" hidden="1" outlineLevel="3" x14ac:dyDescent="0.3">
      <c r="A33" s="63" t="s">
        <v>75</v>
      </c>
      <c r="B33" s="66" t="s">
        <v>67</v>
      </c>
      <c r="C33" s="65">
        <v>39340</v>
      </c>
      <c r="D33" s="63" t="s">
        <v>74</v>
      </c>
      <c r="E33" s="64">
        <v>120</v>
      </c>
    </row>
    <row r="34" spans="1:5" ht="14.4" hidden="1" outlineLevel="3" x14ac:dyDescent="0.3">
      <c r="A34" s="63" t="s">
        <v>75</v>
      </c>
      <c r="B34" s="66" t="s">
        <v>67</v>
      </c>
      <c r="C34" s="65">
        <v>39372</v>
      </c>
      <c r="D34" s="63" t="s">
        <v>74</v>
      </c>
      <c r="E34" s="64">
        <v>120</v>
      </c>
    </row>
    <row r="35" spans="1:5" ht="14.4" hidden="1" outlineLevel="3" x14ac:dyDescent="0.3">
      <c r="A35" s="63" t="s">
        <v>81</v>
      </c>
      <c r="B35" s="66" t="s">
        <v>67</v>
      </c>
      <c r="C35" s="65">
        <v>39330</v>
      </c>
      <c r="D35" s="63" t="s">
        <v>74</v>
      </c>
      <c r="E35" s="64">
        <v>150</v>
      </c>
    </row>
    <row r="36" spans="1:5" ht="14.4" outlineLevel="2" collapsed="1" x14ac:dyDescent="0.3">
      <c r="B36" s="66"/>
      <c r="C36" s="65"/>
      <c r="D36" s="69" t="s">
        <v>144</v>
      </c>
      <c r="E36" s="64">
        <f>SUBTOTAL(9,E31:E35)</f>
        <v>635</v>
      </c>
    </row>
    <row r="37" spans="1:5" ht="14.4" outlineLevel="1" x14ac:dyDescent="0.3">
      <c r="B37" s="103" t="s">
        <v>135</v>
      </c>
      <c r="C37" s="65"/>
      <c r="E37" s="64">
        <f>SUBTOTAL(9,E23:E35)</f>
        <v>1713.5</v>
      </c>
    </row>
    <row r="38" spans="1:5" ht="14.4" x14ac:dyDescent="0.3">
      <c r="B38" s="103" t="s">
        <v>133</v>
      </c>
      <c r="C38" s="65"/>
      <c r="E38" s="64">
        <f>SUBTOTAL(9,E4:E35)</f>
        <v>10863.199999999999</v>
      </c>
    </row>
  </sheetData>
  <sortState xmlns:xlrd2="http://schemas.microsoft.com/office/spreadsheetml/2017/richdata2" ref="A4:E35">
    <sortCondition ref="B4:B35"/>
    <sortCondition ref="D4:D35"/>
  </sortState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4"/>
  <sheetViews>
    <sheetView zoomScale="80" zoomScaleNormal="80" workbookViewId="0">
      <selection activeCell="E34" sqref="E34"/>
    </sheetView>
  </sheetViews>
  <sheetFormatPr defaultColWidth="9.109375" defaultRowHeight="13.8" outlineLevelRow="2" x14ac:dyDescent="0.25"/>
  <cols>
    <col min="1" max="1" width="17.88671875" style="63" customWidth="1"/>
    <col min="2" max="2" width="13.44140625" style="63" customWidth="1"/>
    <col min="3" max="3" width="18" style="63" customWidth="1"/>
    <col min="4" max="4" width="19.88671875" style="63" customWidth="1"/>
    <col min="5" max="5" width="12.44140625" style="63" bestFit="1" customWidth="1"/>
    <col min="6" max="16384" width="9.109375" style="63"/>
  </cols>
  <sheetData>
    <row r="1" spans="1:15" x14ac:dyDescent="0.25">
      <c r="A1" s="86" t="s">
        <v>88</v>
      </c>
      <c r="B1" s="86"/>
      <c r="C1" s="86"/>
      <c r="D1" s="86"/>
      <c r="E1" s="86"/>
      <c r="G1" s="63" t="s">
        <v>92</v>
      </c>
    </row>
    <row r="2" spans="1:15" x14ac:dyDescent="0.25">
      <c r="G2" s="63" t="s">
        <v>93</v>
      </c>
    </row>
    <row r="3" spans="1:15" s="67" customFormat="1" x14ac:dyDescent="0.25">
      <c r="A3" s="68" t="s">
        <v>87</v>
      </c>
      <c r="B3" s="68" t="s">
        <v>86</v>
      </c>
      <c r="C3" s="68" t="s">
        <v>85</v>
      </c>
      <c r="D3" s="68" t="s">
        <v>51</v>
      </c>
      <c r="E3" s="68" t="s">
        <v>66</v>
      </c>
    </row>
    <row r="4" spans="1:15" ht="14.4" hidden="1" outlineLevel="2" x14ac:dyDescent="0.3">
      <c r="A4" s="63" t="s">
        <v>71</v>
      </c>
      <c r="B4" s="66" t="s">
        <v>68</v>
      </c>
      <c r="C4" s="65">
        <v>39271</v>
      </c>
      <c r="D4" s="63" t="s">
        <v>83</v>
      </c>
      <c r="E4" s="64">
        <v>1500</v>
      </c>
      <c r="G4" s="63" t="s">
        <v>91</v>
      </c>
    </row>
    <row r="5" spans="1:15" ht="14.4" hidden="1" outlineLevel="2" x14ac:dyDescent="0.3">
      <c r="A5" s="63" t="s">
        <v>71</v>
      </c>
      <c r="B5" s="66" t="s">
        <v>68</v>
      </c>
      <c r="C5" s="65">
        <v>39301</v>
      </c>
      <c r="D5" s="63" t="s">
        <v>78</v>
      </c>
      <c r="E5" s="64">
        <v>2000</v>
      </c>
      <c r="G5" s="70"/>
      <c r="H5" s="70"/>
      <c r="I5" s="70"/>
      <c r="J5" s="70"/>
      <c r="K5" s="70"/>
      <c r="L5" s="70"/>
      <c r="M5" s="70"/>
      <c r="N5" s="70"/>
      <c r="O5" s="70"/>
    </row>
    <row r="6" spans="1:15" ht="14.4" hidden="1" outlineLevel="2" x14ac:dyDescent="0.3">
      <c r="A6" s="63" t="s">
        <v>71</v>
      </c>
      <c r="B6" s="66" t="s">
        <v>68</v>
      </c>
      <c r="C6" s="65">
        <v>39311</v>
      </c>
      <c r="D6" s="63" t="s">
        <v>82</v>
      </c>
      <c r="E6" s="64">
        <v>450</v>
      </c>
      <c r="G6" s="70"/>
      <c r="H6" s="70"/>
      <c r="I6" s="70"/>
      <c r="J6" s="70"/>
      <c r="K6" s="70"/>
      <c r="L6" s="70"/>
      <c r="M6" s="70"/>
      <c r="N6" s="70"/>
      <c r="O6" s="70"/>
    </row>
    <row r="7" spans="1:15" ht="14.4" hidden="1" outlineLevel="2" x14ac:dyDescent="0.3">
      <c r="A7" s="63" t="s">
        <v>71</v>
      </c>
      <c r="B7" s="66" t="s">
        <v>68</v>
      </c>
      <c r="C7" s="65">
        <v>39372</v>
      </c>
      <c r="D7" s="63" t="s">
        <v>69</v>
      </c>
      <c r="E7" s="64">
        <v>335</v>
      </c>
      <c r="G7" s="70"/>
      <c r="H7" s="70"/>
      <c r="I7" s="70"/>
      <c r="J7" s="70"/>
      <c r="K7" s="70"/>
      <c r="L7" s="70"/>
      <c r="M7" s="70"/>
      <c r="N7" s="70"/>
      <c r="O7" s="70"/>
    </row>
    <row r="8" spans="1:15" ht="14.4" outlineLevel="1" collapsed="1" x14ac:dyDescent="0.3">
      <c r="A8" s="69" t="s">
        <v>145</v>
      </c>
      <c r="B8" s="66"/>
      <c r="C8" s="65"/>
      <c r="E8" s="105">
        <f>SUBTOTAL(3,E4:E7)</f>
        <v>4</v>
      </c>
      <c r="G8" s="70"/>
      <c r="H8" s="70"/>
      <c r="I8" s="70"/>
      <c r="J8" s="70"/>
      <c r="K8" s="70"/>
      <c r="L8" s="70"/>
      <c r="M8" s="70"/>
      <c r="N8" s="70"/>
      <c r="O8" s="70"/>
    </row>
    <row r="9" spans="1:15" ht="14.4" hidden="1" outlineLevel="2" x14ac:dyDescent="0.3">
      <c r="A9" s="63" t="s">
        <v>75</v>
      </c>
      <c r="B9" s="66" t="s">
        <v>67</v>
      </c>
      <c r="C9" s="65">
        <v>39278</v>
      </c>
      <c r="D9" s="63" t="s">
        <v>74</v>
      </c>
      <c r="E9" s="64">
        <v>115</v>
      </c>
      <c r="G9" s="70"/>
      <c r="H9" s="70"/>
      <c r="I9" s="70"/>
      <c r="J9" s="70"/>
      <c r="K9" s="70"/>
      <c r="L9" s="70"/>
      <c r="M9" s="70"/>
      <c r="N9" s="70"/>
      <c r="O9" s="70"/>
    </row>
    <row r="10" spans="1:15" ht="14.4" hidden="1" outlineLevel="2" x14ac:dyDescent="0.3">
      <c r="A10" s="63" t="s">
        <v>75</v>
      </c>
      <c r="B10" s="66" t="s">
        <v>67</v>
      </c>
      <c r="C10" s="65">
        <v>39330</v>
      </c>
      <c r="D10" s="63" t="s">
        <v>74</v>
      </c>
      <c r="E10" s="64">
        <v>130</v>
      </c>
      <c r="G10" s="70"/>
      <c r="H10" s="70"/>
      <c r="I10" s="70"/>
      <c r="J10" s="70"/>
      <c r="K10" s="70"/>
      <c r="L10" s="70"/>
      <c r="M10" s="70"/>
      <c r="N10" s="70"/>
      <c r="O10" s="70"/>
    </row>
    <row r="11" spans="1:15" ht="14.4" hidden="1" outlineLevel="2" x14ac:dyDescent="0.3">
      <c r="A11" s="63" t="s">
        <v>75</v>
      </c>
      <c r="B11" s="66" t="s">
        <v>67</v>
      </c>
      <c r="C11" s="65">
        <v>39340</v>
      </c>
      <c r="D11" s="63" t="s">
        <v>74</v>
      </c>
      <c r="E11" s="64">
        <v>120</v>
      </c>
      <c r="G11" s="70"/>
      <c r="H11" s="70"/>
      <c r="I11" s="70"/>
      <c r="J11" s="70"/>
      <c r="K11" s="70"/>
      <c r="L11" s="70"/>
      <c r="M11" s="70"/>
      <c r="N11" s="70"/>
      <c r="O11" s="70"/>
    </row>
    <row r="12" spans="1:15" ht="14.4" hidden="1" outlineLevel="2" x14ac:dyDescent="0.3">
      <c r="A12" s="63" t="s">
        <v>75</v>
      </c>
      <c r="B12" s="66" t="s">
        <v>67</v>
      </c>
      <c r="C12" s="65">
        <v>39372</v>
      </c>
      <c r="D12" s="63" t="s">
        <v>74</v>
      </c>
      <c r="E12" s="64">
        <v>120</v>
      </c>
      <c r="G12" s="70"/>
      <c r="H12" s="70"/>
      <c r="I12" s="70"/>
      <c r="J12" s="70"/>
      <c r="K12" s="70"/>
      <c r="L12" s="70"/>
      <c r="M12" s="70"/>
      <c r="N12" s="70"/>
      <c r="O12" s="70"/>
    </row>
    <row r="13" spans="1:15" ht="14.4" outlineLevel="1" collapsed="1" x14ac:dyDescent="0.3">
      <c r="A13" s="69" t="s">
        <v>146</v>
      </c>
      <c r="B13" s="66"/>
      <c r="C13" s="65"/>
      <c r="E13" s="105">
        <f>SUBTOTAL(3,E9:E12)</f>
        <v>4</v>
      </c>
      <c r="G13" s="70"/>
      <c r="H13" s="70"/>
      <c r="I13" s="70"/>
      <c r="J13" s="70"/>
      <c r="K13" s="70"/>
      <c r="L13" s="70"/>
      <c r="M13" s="70"/>
      <c r="N13" s="70"/>
      <c r="O13" s="70"/>
    </row>
    <row r="14" spans="1:15" ht="14.4" outlineLevel="2" x14ac:dyDescent="0.3">
      <c r="A14" s="63" t="s">
        <v>81</v>
      </c>
      <c r="B14" s="66" t="s">
        <v>67</v>
      </c>
      <c r="C14" s="65">
        <v>39299</v>
      </c>
      <c r="D14" s="63" t="s">
        <v>72</v>
      </c>
      <c r="E14" s="64">
        <v>120</v>
      </c>
      <c r="G14" s="70"/>
      <c r="H14" s="70"/>
      <c r="I14" s="70"/>
      <c r="J14" s="70"/>
      <c r="K14" s="70"/>
      <c r="L14" s="70"/>
      <c r="M14" s="70"/>
      <c r="N14" s="70"/>
      <c r="O14" s="70"/>
    </row>
    <row r="15" spans="1:15" ht="14.4" outlineLevel="2" x14ac:dyDescent="0.3">
      <c r="A15" s="63" t="s">
        <v>81</v>
      </c>
      <c r="B15" s="66" t="s">
        <v>67</v>
      </c>
      <c r="C15" s="65">
        <v>39330</v>
      </c>
      <c r="D15" s="63" t="s">
        <v>74</v>
      </c>
      <c r="E15" s="64">
        <v>150</v>
      </c>
      <c r="G15" s="70"/>
      <c r="H15" s="70"/>
      <c r="I15" s="70"/>
      <c r="J15" s="70"/>
      <c r="K15" s="70"/>
      <c r="L15" s="70"/>
      <c r="M15" s="70"/>
      <c r="N15" s="70"/>
      <c r="O15" s="70"/>
    </row>
    <row r="16" spans="1:15" ht="14.4" outlineLevel="1" x14ac:dyDescent="0.3">
      <c r="A16" s="69" t="s">
        <v>147</v>
      </c>
      <c r="B16" s="66"/>
      <c r="C16" s="65"/>
      <c r="E16" s="105">
        <f>SUBTOTAL(3,E14:E15)</f>
        <v>2</v>
      </c>
      <c r="G16" s="70"/>
      <c r="H16" s="70"/>
      <c r="I16" s="70"/>
      <c r="J16" s="70"/>
      <c r="K16" s="70"/>
      <c r="L16" s="70"/>
      <c r="M16" s="70"/>
      <c r="N16" s="70"/>
      <c r="O16" s="70"/>
    </row>
    <row r="17" spans="1:15" ht="14.4" hidden="1" outlineLevel="2" x14ac:dyDescent="0.3">
      <c r="A17" s="63" t="s">
        <v>70</v>
      </c>
      <c r="B17" s="66" t="s">
        <v>68</v>
      </c>
      <c r="C17" s="65">
        <v>39266</v>
      </c>
      <c r="D17" s="63" t="s">
        <v>76</v>
      </c>
      <c r="E17" s="64">
        <v>9.9</v>
      </c>
      <c r="G17" s="70"/>
      <c r="H17" s="70"/>
      <c r="I17" s="70"/>
      <c r="J17" s="70"/>
      <c r="K17" s="70"/>
      <c r="L17" s="70"/>
      <c r="M17" s="70"/>
      <c r="N17" s="70"/>
      <c r="O17" s="70"/>
    </row>
    <row r="18" spans="1:15" ht="14.4" hidden="1" outlineLevel="2" x14ac:dyDescent="0.3">
      <c r="A18" s="63" t="s">
        <v>70</v>
      </c>
      <c r="B18" s="66" t="s">
        <v>68</v>
      </c>
      <c r="C18" s="65">
        <v>39367</v>
      </c>
      <c r="D18" s="63" t="s">
        <v>78</v>
      </c>
      <c r="E18" s="64">
        <v>2000</v>
      </c>
    </row>
    <row r="19" spans="1:15" ht="14.4" hidden="1" outlineLevel="2" x14ac:dyDescent="0.3">
      <c r="A19" s="63" t="s">
        <v>70</v>
      </c>
      <c r="B19" s="66" t="s">
        <v>68</v>
      </c>
      <c r="C19" s="65">
        <v>39372</v>
      </c>
      <c r="D19" s="63" t="s">
        <v>69</v>
      </c>
      <c r="E19" s="64">
        <v>335</v>
      </c>
    </row>
    <row r="20" spans="1:15" ht="14.4" outlineLevel="1" collapsed="1" x14ac:dyDescent="0.3">
      <c r="A20" s="69" t="s">
        <v>148</v>
      </c>
      <c r="B20" s="66"/>
      <c r="C20" s="65"/>
      <c r="E20" s="105">
        <f>SUBTOTAL(3,E17:E19)</f>
        <v>3</v>
      </c>
    </row>
    <row r="21" spans="1:15" ht="14.4" hidden="1" outlineLevel="2" x14ac:dyDescent="0.3">
      <c r="A21" s="63" t="s">
        <v>77</v>
      </c>
      <c r="B21" s="66" t="s">
        <v>68</v>
      </c>
      <c r="C21" s="65">
        <v>39271</v>
      </c>
      <c r="D21" s="63" t="s">
        <v>84</v>
      </c>
      <c r="E21" s="64">
        <v>467</v>
      </c>
    </row>
    <row r="22" spans="1:15" ht="14.4" hidden="1" outlineLevel="2" x14ac:dyDescent="0.3">
      <c r="A22" s="63" t="s">
        <v>77</v>
      </c>
      <c r="B22" s="66" t="s">
        <v>68</v>
      </c>
      <c r="C22" s="65">
        <v>39304</v>
      </c>
      <c r="D22" s="63" t="s">
        <v>84</v>
      </c>
      <c r="E22" s="64">
        <v>533</v>
      </c>
    </row>
    <row r="23" spans="1:15" ht="14.4" hidden="1" outlineLevel="2" x14ac:dyDescent="0.3">
      <c r="A23" s="63" t="s">
        <v>77</v>
      </c>
      <c r="B23" s="66" t="s">
        <v>68</v>
      </c>
      <c r="C23" s="65">
        <v>39372</v>
      </c>
      <c r="D23" s="63" t="s">
        <v>76</v>
      </c>
      <c r="E23" s="64">
        <v>9.9</v>
      </c>
    </row>
    <row r="24" spans="1:15" ht="14.4" outlineLevel="1" collapsed="1" x14ac:dyDescent="0.3">
      <c r="A24" s="69" t="s">
        <v>149</v>
      </c>
      <c r="B24" s="66"/>
      <c r="C24" s="65"/>
      <c r="E24" s="105">
        <f>SUBTOTAL(3,E21:E23)</f>
        <v>3</v>
      </c>
    </row>
    <row r="25" spans="1:15" ht="14.4" hidden="1" outlineLevel="2" x14ac:dyDescent="0.3">
      <c r="A25" s="63" t="s">
        <v>73</v>
      </c>
      <c r="B25" s="66" t="s">
        <v>67</v>
      </c>
      <c r="C25" s="65">
        <v>39278</v>
      </c>
      <c r="D25" s="63" t="s">
        <v>79</v>
      </c>
      <c r="E25" s="64">
        <v>500</v>
      </c>
    </row>
    <row r="26" spans="1:15" ht="14.4" hidden="1" outlineLevel="2" x14ac:dyDescent="0.3">
      <c r="A26" s="63" t="s">
        <v>73</v>
      </c>
      <c r="B26" s="66" t="s">
        <v>67</v>
      </c>
      <c r="C26" s="65">
        <v>39306</v>
      </c>
      <c r="D26" s="63" t="s">
        <v>72</v>
      </c>
      <c r="E26" s="64">
        <v>120</v>
      </c>
    </row>
    <row r="27" spans="1:15" ht="14.4" hidden="1" outlineLevel="2" x14ac:dyDescent="0.3">
      <c r="A27" s="63" t="s">
        <v>73</v>
      </c>
      <c r="B27" s="66" t="s">
        <v>67</v>
      </c>
      <c r="C27" s="65">
        <v>39309</v>
      </c>
      <c r="D27" s="63" t="s">
        <v>72</v>
      </c>
      <c r="E27" s="64">
        <v>90</v>
      </c>
    </row>
    <row r="28" spans="1:15" ht="14.4" hidden="1" outlineLevel="2" x14ac:dyDescent="0.3">
      <c r="A28" s="63" t="s">
        <v>73</v>
      </c>
      <c r="B28" s="66" t="s">
        <v>67</v>
      </c>
      <c r="C28" s="65">
        <v>39367</v>
      </c>
      <c r="D28" s="63" t="s">
        <v>79</v>
      </c>
      <c r="E28" s="64">
        <v>98.5</v>
      </c>
    </row>
    <row r="29" spans="1:15" ht="14.4" hidden="1" outlineLevel="2" x14ac:dyDescent="0.3">
      <c r="A29" s="63" t="s">
        <v>73</v>
      </c>
      <c r="B29" s="66" t="s">
        <v>67</v>
      </c>
      <c r="C29" s="65">
        <v>39372</v>
      </c>
      <c r="D29" s="63" t="s">
        <v>72</v>
      </c>
      <c r="E29" s="64">
        <v>150</v>
      </c>
    </row>
    <row r="30" spans="1:15" ht="14.4" outlineLevel="1" collapsed="1" x14ac:dyDescent="0.3">
      <c r="A30" s="69" t="s">
        <v>150</v>
      </c>
      <c r="B30" s="66"/>
      <c r="C30" s="65"/>
      <c r="E30" s="105">
        <f>SUBTOTAL(3,E25:E29)</f>
        <v>5</v>
      </c>
    </row>
    <row r="31" spans="1:15" ht="14.4" hidden="1" outlineLevel="2" x14ac:dyDescent="0.3">
      <c r="A31" s="63" t="s">
        <v>80</v>
      </c>
      <c r="B31" s="66" t="s">
        <v>68</v>
      </c>
      <c r="C31" s="65">
        <v>39309</v>
      </c>
      <c r="D31" s="63" t="s">
        <v>83</v>
      </c>
      <c r="E31" s="64">
        <v>1500</v>
      </c>
    </row>
    <row r="32" spans="1:15" ht="14.4" hidden="1" outlineLevel="2" x14ac:dyDescent="0.3">
      <c r="A32" s="63" t="s">
        <v>80</v>
      </c>
      <c r="B32" s="66" t="s">
        <v>68</v>
      </c>
      <c r="C32" s="65">
        <v>39364</v>
      </c>
      <c r="D32" s="63" t="s">
        <v>76</v>
      </c>
      <c r="E32" s="64">
        <v>9.9</v>
      </c>
    </row>
    <row r="33" spans="1:5" ht="14.4" outlineLevel="1" collapsed="1" x14ac:dyDescent="0.3">
      <c r="A33" s="69" t="s">
        <v>151</v>
      </c>
      <c r="B33" s="66"/>
      <c r="C33" s="65"/>
      <c r="E33" s="105">
        <f>SUBTOTAL(3,E31:E32)</f>
        <v>2</v>
      </c>
    </row>
    <row r="34" spans="1:5" ht="14.4" x14ac:dyDescent="0.3">
      <c r="A34" s="69" t="s">
        <v>152</v>
      </c>
      <c r="B34" s="66"/>
      <c r="C34" s="65"/>
      <c r="E34" s="105">
        <f>SUBTOTAL(3,E4:E32)</f>
        <v>23</v>
      </c>
    </row>
  </sheetData>
  <sortState xmlns:xlrd2="http://schemas.microsoft.com/office/spreadsheetml/2017/richdata2" ref="A4:E32">
    <sortCondition ref="A9:A32"/>
  </sortState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6"/>
  <sheetViews>
    <sheetView zoomScale="80" zoomScaleNormal="80" workbookViewId="0">
      <selection activeCell="B14" sqref="B14"/>
    </sheetView>
  </sheetViews>
  <sheetFormatPr defaultColWidth="9.109375" defaultRowHeight="13.8" outlineLevelRow="3" x14ac:dyDescent="0.25"/>
  <cols>
    <col min="1" max="1" width="17.88671875" style="63" customWidth="1"/>
    <col min="2" max="2" width="13.44140625" style="63" customWidth="1"/>
    <col min="3" max="3" width="18" style="63" customWidth="1"/>
    <col min="4" max="4" width="19.88671875" style="63" customWidth="1"/>
    <col min="5" max="5" width="12.44140625" style="63" bestFit="1" customWidth="1"/>
    <col min="6" max="16384" width="9.109375" style="63"/>
  </cols>
  <sheetData>
    <row r="1" spans="1:16" x14ac:dyDescent="0.25">
      <c r="A1" s="86" t="s">
        <v>88</v>
      </c>
      <c r="B1" s="86"/>
      <c r="C1" s="86"/>
      <c r="D1" s="86"/>
      <c r="E1" s="86"/>
      <c r="G1" s="63" t="s">
        <v>89</v>
      </c>
    </row>
    <row r="2" spans="1:16" x14ac:dyDescent="0.25">
      <c r="G2" s="63" t="s">
        <v>90</v>
      </c>
    </row>
    <row r="3" spans="1:16" s="67" customFormat="1" x14ac:dyDescent="0.25">
      <c r="A3" s="68" t="s">
        <v>87</v>
      </c>
      <c r="B3" s="68" t="s">
        <v>86</v>
      </c>
      <c r="C3" s="68" t="s">
        <v>85</v>
      </c>
      <c r="D3" s="68" t="s">
        <v>51</v>
      </c>
      <c r="E3" s="68" t="s">
        <v>66</v>
      </c>
    </row>
    <row r="4" spans="1:16" ht="14.4" hidden="1" outlineLevel="3" x14ac:dyDescent="0.3">
      <c r="A4" s="63" t="s">
        <v>71</v>
      </c>
      <c r="B4" s="66" t="s">
        <v>68</v>
      </c>
      <c r="C4" s="65">
        <v>39271</v>
      </c>
      <c r="D4" s="63" t="s">
        <v>83</v>
      </c>
      <c r="E4" s="64">
        <v>1500</v>
      </c>
      <c r="G4" s="69" t="s">
        <v>91</v>
      </c>
    </row>
    <row r="5" spans="1:16" ht="14.4" hidden="1" outlineLevel="3" x14ac:dyDescent="0.3">
      <c r="A5" s="63" t="s">
        <v>71</v>
      </c>
      <c r="B5" s="66" t="s">
        <v>68</v>
      </c>
      <c r="C5" s="65">
        <v>39301</v>
      </c>
      <c r="D5" s="63" t="s">
        <v>78</v>
      </c>
      <c r="E5" s="64">
        <v>2000</v>
      </c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14.4" hidden="1" outlineLevel="3" x14ac:dyDescent="0.3">
      <c r="A6" s="63" t="s">
        <v>71</v>
      </c>
      <c r="B6" s="66" t="s">
        <v>68</v>
      </c>
      <c r="C6" s="65">
        <v>39311</v>
      </c>
      <c r="D6" s="63" t="s">
        <v>82</v>
      </c>
      <c r="E6" s="64">
        <v>450</v>
      </c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6" ht="14.4" hidden="1" outlineLevel="3" x14ac:dyDescent="0.3">
      <c r="A7" s="63" t="s">
        <v>71</v>
      </c>
      <c r="B7" s="66" t="s">
        <v>68</v>
      </c>
      <c r="C7" s="65">
        <v>39372</v>
      </c>
      <c r="D7" s="63" t="s">
        <v>69</v>
      </c>
      <c r="E7" s="64">
        <v>335</v>
      </c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6" ht="14.4" outlineLevel="2" collapsed="1" x14ac:dyDescent="0.3">
      <c r="A8" s="69" t="s">
        <v>126</v>
      </c>
      <c r="B8" s="66"/>
      <c r="C8" s="65"/>
      <c r="E8" s="64">
        <f>SUBTOTAL(9,E4:E7)</f>
        <v>4285</v>
      </c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6" ht="14.4" hidden="1" outlineLevel="3" x14ac:dyDescent="0.3">
      <c r="A9" s="63" t="s">
        <v>70</v>
      </c>
      <c r="B9" s="66" t="s">
        <v>68</v>
      </c>
      <c r="C9" s="65">
        <v>39266</v>
      </c>
      <c r="D9" s="63" t="s">
        <v>76</v>
      </c>
      <c r="E9" s="64">
        <v>9.9</v>
      </c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 ht="14.4" hidden="1" outlineLevel="3" x14ac:dyDescent="0.3">
      <c r="A10" s="63" t="s">
        <v>70</v>
      </c>
      <c r="B10" s="66" t="s">
        <v>68</v>
      </c>
      <c r="C10" s="65">
        <v>39367</v>
      </c>
      <c r="D10" s="63" t="s">
        <v>78</v>
      </c>
      <c r="E10" s="64">
        <v>2000</v>
      </c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1:16" ht="14.4" hidden="1" outlineLevel="3" x14ac:dyDescent="0.3">
      <c r="A11" s="63" t="s">
        <v>70</v>
      </c>
      <c r="B11" s="66" t="s">
        <v>68</v>
      </c>
      <c r="C11" s="65">
        <v>39372</v>
      </c>
      <c r="D11" s="63" t="s">
        <v>69</v>
      </c>
      <c r="E11" s="64">
        <v>335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</row>
    <row r="12" spans="1:16" ht="14.4" outlineLevel="2" collapsed="1" x14ac:dyDescent="0.3">
      <c r="A12" s="69" t="s">
        <v>129</v>
      </c>
      <c r="B12" s="66"/>
      <c r="C12" s="65"/>
      <c r="E12" s="64">
        <f>SUBTOTAL(9,E9:E11)</f>
        <v>2344.9</v>
      </c>
      <c r="G12" s="70"/>
      <c r="H12" s="70"/>
      <c r="I12" s="70"/>
      <c r="J12" s="70"/>
      <c r="K12" s="70"/>
      <c r="L12" s="70"/>
      <c r="M12" s="70"/>
      <c r="N12" s="70"/>
      <c r="O12" s="70"/>
      <c r="P12" s="70"/>
    </row>
    <row r="13" spans="1:16" ht="14.4" hidden="1" outlineLevel="3" x14ac:dyDescent="0.3">
      <c r="A13" s="63" t="s">
        <v>77</v>
      </c>
      <c r="B13" s="66" t="s">
        <v>68</v>
      </c>
      <c r="C13" s="65">
        <v>39271</v>
      </c>
      <c r="D13" s="63" t="s">
        <v>84</v>
      </c>
      <c r="E13" s="64">
        <v>467</v>
      </c>
      <c r="G13" s="70"/>
      <c r="H13" s="70"/>
      <c r="I13" s="70"/>
      <c r="J13" s="70"/>
      <c r="K13" s="70"/>
      <c r="L13" s="70"/>
      <c r="M13" s="70"/>
      <c r="N13" s="70"/>
      <c r="O13" s="70"/>
      <c r="P13" s="70"/>
    </row>
    <row r="14" spans="1:16" ht="14.4" hidden="1" outlineLevel="3" x14ac:dyDescent="0.3">
      <c r="A14" s="63" t="s">
        <v>77</v>
      </c>
      <c r="B14" s="66" t="s">
        <v>68</v>
      </c>
      <c r="C14" s="65">
        <v>39304</v>
      </c>
      <c r="D14" s="63" t="s">
        <v>84</v>
      </c>
      <c r="E14" s="64">
        <v>533</v>
      </c>
      <c r="G14" s="70"/>
      <c r="H14" s="70"/>
      <c r="I14" s="70"/>
      <c r="J14" s="70"/>
      <c r="K14" s="70"/>
      <c r="L14" s="70"/>
      <c r="M14" s="70"/>
      <c r="N14" s="70"/>
      <c r="O14" s="70"/>
      <c r="P14" s="70"/>
    </row>
    <row r="15" spans="1:16" ht="14.4" hidden="1" outlineLevel="3" x14ac:dyDescent="0.3">
      <c r="A15" s="63" t="s">
        <v>77</v>
      </c>
      <c r="B15" s="66" t="s">
        <v>68</v>
      </c>
      <c r="C15" s="65">
        <v>39372</v>
      </c>
      <c r="D15" s="63" t="s">
        <v>76</v>
      </c>
      <c r="E15" s="64">
        <v>9.9</v>
      </c>
      <c r="G15" s="70"/>
      <c r="H15" s="70"/>
      <c r="I15" s="70"/>
      <c r="J15" s="70"/>
      <c r="K15" s="70"/>
      <c r="L15" s="70"/>
      <c r="M15" s="70"/>
      <c r="N15" s="70"/>
      <c r="O15" s="70"/>
      <c r="P15" s="70"/>
    </row>
    <row r="16" spans="1:16" ht="14.4" outlineLevel="2" collapsed="1" x14ac:dyDescent="0.3">
      <c r="A16" s="69" t="s">
        <v>130</v>
      </c>
      <c r="B16" s="66"/>
      <c r="C16" s="65"/>
      <c r="E16" s="64">
        <f>SUBTOTAL(9,E13:E15)</f>
        <v>1009.9</v>
      </c>
      <c r="G16" s="70"/>
      <c r="H16" s="70"/>
      <c r="I16" s="70"/>
      <c r="J16" s="70"/>
      <c r="K16" s="70"/>
      <c r="L16" s="70"/>
      <c r="M16" s="70"/>
      <c r="N16" s="70"/>
      <c r="O16" s="70"/>
      <c r="P16" s="70"/>
    </row>
    <row r="17" spans="1:16" ht="14.4" hidden="1" outlineLevel="3" x14ac:dyDescent="0.3">
      <c r="A17" s="63" t="s">
        <v>80</v>
      </c>
      <c r="B17" s="66" t="s">
        <v>68</v>
      </c>
      <c r="C17" s="65">
        <v>39309</v>
      </c>
      <c r="D17" s="63" t="s">
        <v>83</v>
      </c>
      <c r="E17" s="64">
        <v>1500</v>
      </c>
      <c r="G17" s="70"/>
      <c r="H17" s="70"/>
      <c r="I17" s="70"/>
      <c r="J17" s="70"/>
      <c r="K17" s="70"/>
      <c r="L17" s="70"/>
      <c r="M17" s="70"/>
      <c r="N17" s="70"/>
      <c r="O17" s="70"/>
      <c r="P17" s="70"/>
    </row>
    <row r="18" spans="1:16" ht="14.4" hidden="1" outlineLevel="3" x14ac:dyDescent="0.3">
      <c r="A18" s="63" t="s">
        <v>80</v>
      </c>
      <c r="B18" s="66" t="s">
        <v>68</v>
      </c>
      <c r="C18" s="65">
        <v>39364</v>
      </c>
      <c r="D18" s="63" t="s">
        <v>76</v>
      </c>
      <c r="E18" s="64">
        <v>9.9</v>
      </c>
      <c r="G18" s="70"/>
      <c r="H18" s="70"/>
      <c r="I18" s="70"/>
      <c r="J18" s="70"/>
      <c r="K18" s="70"/>
      <c r="L18" s="70"/>
      <c r="M18" s="70"/>
      <c r="N18" s="70"/>
      <c r="O18" s="70"/>
      <c r="P18" s="70"/>
    </row>
    <row r="19" spans="1:16" ht="14.4" outlineLevel="2" collapsed="1" x14ac:dyDescent="0.3">
      <c r="A19" s="69" t="s">
        <v>132</v>
      </c>
      <c r="B19" s="66"/>
      <c r="C19" s="65"/>
      <c r="E19" s="64">
        <f>SUBTOTAL(9,E17:E18)</f>
        <v>1509.9</v>
      </c>
      <c r="G19" s="70"/>
      <c r="H19" s="70"/>
      <c r="I19" s="70"/>
      <c r="J19" s="70"/>
      <c r="K19" s="70"/>
      <c r="L19" s="70"/>
      <c r="M19" s="70"/>
      <c r="N19" s="70"/>
      <c r="O19" s="70"/>
      <c r="P19" s="70"/>
    </row>
    <row r="20" spans="1:16" ht="14.4" outlineLevel="1" x14ac:dyDescent="0.3">
      <c r="B20" s="103" t="s">
        <v>134</v>
      </c>
      <c r="C20" s="65"/>
      <c r="E20" s="64">
        <f>SUBTOTAL(9,E4:E18)</f>
        <v>9149.6999999999989</v>
      </c>
      <c r="G20" s="70"/>
      <c r="H20" s="70"/>
      <c r="I20" s="70"/>
      <c r="J20" s="70"/>
      <c r="K20" s="70"/>
      <c r="L20" s="70"/>
      <c r="M20" s="70"/>
      <c r="N20" s="70"/>
      <c r="O20" s="70"/>
      <c r="P20" s="70"/>
    </row>
    <row r="21" spans="1:16" ht="14.4" hidden="1" outlineLevel="3" x14ac:dyDescent="0.3">
      <c r="A21" s="63" t="s">
        <v>75</v>
      </c>
      <c r="B21" s="66" t="s">
        <v>67</v>
      </c>
      <c r="C21" s="65">
        <v>39278</v>
      </c>
      <c r="D21" s="63" t="s">
        <v>74</v>
      </c>
      <c r="E21" s="64">
        <v>115</v>
      </c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1:16" ht="14.4" hidden="1" outlineLevel="3" x14ac:dyDescent="0.3">
      <c r="A22" s="63" t="s">
        <v>75</v>
      </c>
      <c r="B22" s="66" t="s">
        <v>67</v>
      </c>
      <c r="C22" s="65">
        <v>39330</v>
      </c>
      <c r="D22" s="63" t="s">
        <v>74</v>
      </c>
      <c r="E22" s="64">
        <v>130</v>
      </c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1:16" ht="14.4" hidden="1" outlineLevel="3" x14ac:dyDescent="0.3">
      <c r="A23" s="63" t="s">
        <v>75</v>
      </c>
      <c r="B23" s="66" t="s">
        <v>67</v>
      </c>
      <c r="C23" s="65">
        <v>39340</v>
      </c>
      <c r="D23" s="63" t="s">
        <v>74</v>
      </c>
      <c r="E23" s="64">
        <v>120</v>
      </c>
      <c r="G23" s="70"/>
      <c r="H23" s="70"/>
      <c r="I23" s="70"/>
      <c r="J23" s="70"/>
      <c r="K23" s="70"/>
      <c r="L23" s="70"/>
      <c r="M23" s="70"/>
      <c r="N23" s="70"/>
      <c r="O23" s="70"/>
      <c r="P23" s="70"/>
    </row>
    <row r="24" spans="1:16" ht="14.4" hidden="1" outlineLevel="3" x14ac:dyDescent="0.3">
      <c r="A24" s="63" t="s">
        <v>75</v>
      </c>
      <c r="B24" s="66" t="s">
        <v>67</v>
      </c>
      <c r="C24" s="65">
        <v>39372</v>
      </c>
      <c r="D24" s="63" t="s">
        <v>74</v>
      </c>
      <c r="E24" s="64">
        <v>120</v>
      </c>
      <c r="G24" s="70"/>
      <c r="H24" s="70"/>
      <c r="I24" s="70"/>
      <c r="J24" s="70"/>
      <c r="K24" s="70"/>
      <c r="L24" s="70"/>
      <c r="M24" s="70"/>
      <c r="N24" s="70"/>
      <c r="O24" s="70"/>
      <c r="P24" s="70"/>
    </row>
    <row r="25" spans="1:16" ht="14.4" outlineLevel="2" collapsed="1" x14ac:dyDescent="0.3">
      <c r="A25" s="69" t="s">
        <v>127</v>
      </c>
      <c r="B25" s="66"/>
      <c r="C25" s="65"/>
      <c r="E25" s="64">
        <f>SUBTOTAL(9,E21:E24)</f>
        <v>485</v>
      </c>
      <c r="G25" s="70"/>
      <c r="H25" s="70"/>
      <c r="I25" s="70"/>
      <c r="J25" s="70"/>
      <c r="K25" s="70"/>
      <c r="L25" s="70"/>
      <c r="M25" s="70"/>
      <c r="N25" s="70"/>
      <c r="O25" s="70"/>
      <c r="P25" s="70"/>
    </row>
    <row r="26" spans="1:16" ht="14.4" hidden="1" outlineLevel="3" x14ac:dyDescent="0.3">
      <c r="A26" s="63" t="s">
        <v>81</v>
      </c>
      <c r="B26" s="66" t="s">
        <v>67</v>
      </c>
      <c r="C26" s="65">
        <v>39299</v>
      </c>
      <c r="D26" s="63" t="s">
        <v>72</v>
      </c>
      <c r="E26" s="64">
        <v>120</v>
      </c>
      <c r="G26" s="70"/>
      <c r="H26" s="70"/>
      <c r="I26" s="70"/>
      <c r="J26" s="70"/>
      <c r="K26" s="70"/>
      <c r="L26" s="70"/>
      <c r="M26" s="70"/>
      <c r="N26" s="70"/>
      <c r="O26" s="70"/>
      <c r="P26" s="70"/>
    </row>
    <row r="27" spans="1:16" ht="14.4" hidden="1" outlineLevel="3" x14ac:dyDescent="0.3">
      <c r="A27" s="63" t="s">
        <v>81</v>
      </c>
      <c r="B27" s="66" t="s">
        <v>67</v>
      </c>
      <c r="C27" s="65">
        <v>39330</v>
      </c>
      <c r="D27" s="63" t="s">
        <v>74</v>
      </c>
      <c r="E27" s="64">
        <v>150</v>
      </c>
      <c r="G27" s="70"/>
      <c r="H27" s="70"/>
      <c r="I27" s="70"/>
      <c r="J27" s="70"/>
      <c r="K27" s="70"/>
      <c r="L27" s="70"/>
      <c r="M27" s="70"/>
      <c r="N27" s="70"/>
      <c r="O27" s="70"/>
      <c r="P27" s="70"/>
    </row>
    <row r="28" spans="1:16" ht="14.4" outlineLevel="2" collapsed="1" x14ac:dyDescent="0.3">
      <c r="A28" s="69" t="s">
        <v>128</v>
      </c>
      <c r="B28" s="66"/>
      <c r="C28" s="65"/>
      <c r="E28" s="64">
        <f>SUBTOTAL(9,E26:E27)</f>
        <v>270</v>
      </c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1:16" ht="14.4" hidden="1" outlineLevel="3" x14ac:dyDescent="0.3">
      <c r="A29" s="63" t="s">
        <v>73</v>
      </c>
      <c r="B29" s="66" t="s">
        <v>67</v>
      </c>
      <c r="C29" s="65">
        <v>39278</v>
      </c>
      <c r="D29" s="63" t="s">
        <v>79</v>
      </c>
      <c r="E29" s="64">
        <v>500</v>
      </c>
    </row>
    <row r="30" spans="1:16" ht="14.4" hidden="1" outlineLevel="3" x14ac:dyDescent="0.3">
      <c r="A30" s="63" t="s">
        <v>73</v>
      </c>
      <c r="B30" s="66" t="s">
        <v>67</v>
      </c>
      <c r="C30" s="65">
        <v>39306</v>
      </c>
      <c r="D30" s="63" t="s">
        <v>72</v>
      </c>
      <c r="E30" s="64">
        <v>120</v>
      </c>
    </row>
    <row r="31" spans="1:16" ht="14.4" hidden="1" outlineLevel="3" x14ac:dyDescent="0.3">
      <c r="A31" s="63" t="s">
        <v>73</v>
      </c>
      <c r="B31" s="66" t="s">
        <v>67</v>
      </c>
      <c r="C31" s="65">
        <v>39309</v>
      </c>
      <c r="D31" s="63" t="s">
        <v>72</v>
      </c>
      <c r="E31" s="64">
        <v>90</v>
      </c>
    </row>
    <row r="32" spans="1:16" ht="14.4" hidden="1" outlineLevel="3" x14ac:dyDescent="0.3">
      <c r="A32" s="63" t="s">
        <v>73</v>
      </c>
      <c r="B32" s="66" t="s">
        <v>67</v>
      </c>
      <c r="C32" s="65">
        <v>39367</v>
      </c>
      <c r="D32" s="63" t="s">
        <v>79</v>
      </c>
      <c r="E32" s="64">
        <v>98.5</v>
      </c>
    </row>
    <row r="33" spans="1:5" ht="14.4" hidden="1" outlineLevel="3" x14ac:dyDescent="0.3">
      <c r="A33" s="63" t="s">
        <v>73</v>
      </c>
      <c r="B33" s="66" t="s">
        <v>67</v>
      </c>
      <c r="C33" s="65">
        <v>39372</v>
      </c>
      <c r="D33" s="63" t="s">
        <v>72</v>
      </c>
      <c r="E33" s="64">
        <v>150</v>
      </c>
    </row>
    <row r="34" spans="1:5" ht="14.4" outlineLevel="2" collapsed="1" x14ac:dyDescent="0.3">
      <c r="A34" s="69" t="s">
        <v>131</v>
      </c>
      <c r="B34" s="66"/>
      <c r="C34" s="65"/>
      <c r="E34" s="64">
        <f>SUBTOTAL(9,E29:E33)</f>
        <v>958.5</v>
      </c>
    </row>
    <row r="35" spans="1:5" ht="14.4" outlineLevel="1" x14ac:dyDescent="0.3">
      <c r="B35" s="103" t="s">
        <v>135</v>
      </c>
      <c r="C35" s="65"/>
      <c r="E35" s="64">
        <f>SUBTOTAL(9,E21:E33)</f>
        <v>1713.5</v>
      </c>
    </row>
    <row r="36" spans="1:5" ht="14.4" x14ac:dyDescent="0.3">
      <c r="B36" s="103" t="s">
        <v>133</v>
      </c>
      <c r="C36" s="65"/>
      <c r="E36" s="64">
        <f>SUBTOTAL(9,E4:E33)</f>
        <v>10863.199999999999</v>
      </c>
    </row>
  </sheetData>
  <sortState xmlns:xlrd2="http://schemas.microsoft.com/office/spreadsheetml/2017/richdata2" ref="A4:E33">
    <sortCondition ref="B4:B33"/>
    <sortCondition ref="A4:A33"/>
  </sortState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8"/>
  <sheetViews>
    <sheetView zoomScale="130" zoomScaleNormal="130" workbookViewId="0">
      <selection activeCell="B31" sqref="B31"/>
    </sheetView>
  </sheetViews>
  <sheetFormatPr defaultRowHeight="14.4" outlineLevelRow="2" x14ac:dyDescent="0.3"/>
  <cols>
    <col min="1" max="1" width="15.109375" style="79" bestFit="1" customWidth="1"/>
    <col min="2" max="2" width="11.6640625" style="79" customWidth="1"/>
  </cols>
  <sheetData>
    <row r="1" spans="1:2" ht="15" thickBot="1" x14ac:dyDescent="0.35">
      <c r="A1" s="75" t="s">
        <v>37</v>
      </c>
      <c r="B1" s="76" t="s">
        <v>36</v>
      </c>
    </row>
    <row r="2" spans="1:2" hidden="1" outlineLevel="2" x14ac:dyDescent="0.3">
      <c r="A2" s="77" t="s">
        <v>32</v>
      </c>
      <c r="B2" s="78">
        <v>49</v>
      </c>
    </row>
    <row r="3" spans="1:2" hidden="1" outlineLevel="2" x14ac:dyDescent="0.3">
      <c r="A3" s="77" t="s">
        <v>32</v>
      </c>
      <c r="B3" s="78">
        <v>56</v>
      </c>
    </row>
    <row r="4" spans="1:2" hidden="1" outlineLevel="2" x14ac:dyDescent="0.3">
      <c r="A4" s="77" t="s">
        <v>32</v>
      </c>
      <c r="B4" s="78">
        <v>58</v>
      </c>
    </row>
    <row r="5" spans="1:2" hidden="1" outlineLevel="2" x14ac:dyDescent="0.3">
      <c r="A5" s="77" t="s">
        <v>32</v>
      </c>
      <c r="B5" s="78">
        <v>61</v>
      </c>
    </row>
    <row r="6" spans="1:2" hidden="1" outlineLevel="2" x14ac:dyDescent="0.3">
      <c r="A6" s="77" t="s">
        <v>32</v>
      </c>
      <c r="B6" s="78">
        <v>63</v>
      </c>
    </row>
    <row r="7" spans="1:2" outlineLevel="1" collapsed="1" x14ac:dyDescent="0.3">
      <c r="A7" s="107" t="s">
        <v>153</v>
      </c>
      <c r="B7" s="78">
        <f>SUBTOTAL(9,B2:B6)</f>
        <v>287</v>
      </c>
    </row>
    <row r="8" spans="1:2" hidden="1" outlineLevel="2" x14ac:dyDescent="0.3">
      <c r="A8" s="77" t="s">
        <v>30</v>
      </c>
      <c r="B8" s="78">
        <v>27</v>
      </c>
    </row>
    <row r="9" spans="1:2" hidden="1" outlineLevel="2" x14ac:dyDescent="0.3">
      <c r="A9" s="77" t="s">
        <v>30</v>
      </c>
      <c r="B9" s="78">
        <v>28</v>
      </c>
    </row>
    <row r="10" spans="1:2" hidden="1" outlineLevel="2" x14ac:dyDescent="0.3">
      <c r="A10" s="77" t="s">
        <v>30</v>
      </c>
      <c r="B10" s="78">
        <v>51</v>
      </c>
    </row>
    <row r="11" spans="1:2" hidden="1" outlineLevel="2" x14ac:dyDescent="0.3">
      <c r="A11" s="77" t="s">
        <v>30</v>
      </c>
      <c r="B11" s="78">
        <v>64</v>
      </c>
    </row>
    <row r="12" spans="1:2" hidden="1" outlineLevel="2" x14ac:dyDescent="0.3">
      <c r="A12" s="77" t="s">
        <v>30</v>
      </c>
      <c r="B12" s="78">
        <v>72</v>
      </c>
    </row>
    <row r="13" spans="1:2" outlineLevel="1" collapsed="1" x14ac:dyDescent="0.3">
      <c r="A13" s="107" t="s">
        <v>154</v>
      </c>
      <c r="B13" s="78">
        <f>SUBTOTAL(9,B8:B12)</f>
        <v>242</v>
      </c>
    </row>
    <row r="14" spans="1:2" hidden="1" outlineLevel="2" x14ac:dyDescent="0.3">
      <c r="A14" s="77" t="s">
        <v>33</v>
      </c>
      <c r="B14" s="78">
        <v>44</v>
      </c>
    </row>
    <row r="15" spans="1:2" hidden="1" outlineLevel="2" x14ac:dyDescent="0.3">
      <c r="A15" s="77" t="s">
        <v>33</v>
      </c>
      <c r="B15" s="78">
        <v>48</v>
      </c>
    </row>
    <row r="16" spans="1:2" hidden="1" outlineLevel="2" x14ac:dyDescent="0.3">
      <c r="A16" s="77" t="s">
        <v>33</v>
      </c>
      <c r="B16" s="78">
        <v>48</v>
      </c>
    </row>
    <row r="17" spans="1:2" hidden="1" outlineLevel="2" x14ac:dyDescent="0.3">
      <c r="A17" s="77" t="s">
        <v>33</v>
      </c>
      <c r="B17" s="78">
        <v>60</v>
      </c>
    </row>
    <row r="18" spans="1:2" hidden="1" outlineLevel="2" x14ac:dyDescent="0.3">
      <c r="A18" s="77" t="s">
        <v>33</v>
      </c>
      <c r="B18" s="78">
        <v>66</v>
      </c>
    </row>
    <row r="19" spans="1:2" outlineLevel="1" collapsed="1" x14ac:dyDescent="0.3">
      <c r="A19" s="107" t="s">
        <v>155</v>
      </c>
      <c r="B19" s="78">
        <f>SUBTOTAL(9,B14:B18)</f>
        <v>266</v>
      </c>
    </row>
    <row r="20" spans="1:2" hidden="1" outlineLevel="2" x14ac:dyDescent="0.3">
      <c r="A20" s="77" t="s">
        <v>34</v>
      </c>
      <c r="B20" s="78">
        <v>34</v>
      </c>
    </row>
    <row r="21" spans="1:2" hidden="1" outlineLevel="2" x14ac:dyDescent="0.3">
      <c r="A21" s="77" t="s">
        <v>34</v>
      </c>
      <c r="B21" s="78">
        <v>36</v>
      </c>
    </row>
    <row r="22" spans="1:2" hidden="1" outlineLevel="2" x14ac:dyDescent="0.3">
      <c r="A22" s="77" t="s">
        <v>34</v>
      </c>
      <c r="B22" s="78">
        <v>39</v>
      </c>
    </row>
    <row r="23" spans="1:2" hidden="1" outlineLevel="2" x14ac:dyDescent="0.3">
      <c r="A23" s="77" t="s">
        <v>34</v>
      </c>
      <c r="B23" s="78">
        <v>49</v>
      </c>
    </row>
    <row r="24" spans="1:2" hidden="1" outlineLevel="2" x14ac:dyDescent="0.3">
      <c r="A24" s="77" t="s">
        <v>34</v>
      </c>
      <c r="B24" s="78">
        <v>51</v>
      </c>
    </row>
    <row r="25" spans="1:2" outlineLevel="1" collapsed="1" x14ac:dyDescent="0.3">
      <c r="A25" s="107" t="s">
        <v>156</v>
      </c>
      <c r="B25" s="78">
        <f>SUBTOTAL(9,B20:B24)</f>
        <v>209</v>
      </c>
    </row>
    <row r="26" spans="1:2" hidden="1" outlineLevel="2" x14ac:dyDescent="0.3">
      <c r="A26" s="77" t="s">
        <v>35</v>
      </c>
      <c r="B26" s="78">
        <v>46</v>
      </c>
    </row>
    <row r="27" spans="1:2" hidden="1" outlineLevel="2" x14ac:dyDescent="0.3">
      <c r="A27" s="77" t="s">
        <v>35</v>
      </c>
      <c r="B27" s="78">
        <v>48</v>
      </c>
    </row>
    <row r="28" spans="1:2" hidden="1" outlineLevel="2" x14ac:dyDescent="0.3">
      <c r="A28" s="77" t="s">
        <v>35</v>
      </c>
      <c r="B28" s="78">
        <v>49</v>
      </c>
    </row>
    <row r="29" spans="1:2" hidden="1" outlineLevel="2" x14ac:dyDescent="0.3">
      <c r="A29" s="77" t="s">
        <v>35</v>
      </c>
      <c r="B29" s="78">
        <v>60</v>
      </c>
    </row>
    <row r="30" spans="1:2" hidden="1" outlineLevel="2" x14ac:dyDescent="0.3">
      <c r="A30" s="77" t="s">
        <v>35</v>
      </c>
      <c r="B30" s="78">
        <v>72</v>
      </c>
    </row>
    <row r="31" spans="1:2" outlineLevel="1" collapsed="1" x14ac:dyDescent="0.3">
      <c r="A31" s="107" t="s">
        <v>157</v>
      </c>
      <c r="B31" s="78">
        <f>SUBTOTAL(9,B26:B30)</f>
        <v>275</v>
      </c>
    </row>
    <row r="32" spans="1:2" hidden="1" outlineLevel="2" x14ac:dyDescent="0.3">
      <c r="A32" s="77" t="s">
        <v>31</v>
      </c>
      <c r="B32" s="78">
        <v>32</v>
      </c>
    </row>
    <row r="33" spans="1:2" hidden="1" outlineLevel="2" x14ac:dyDescent="0.3">
      <c r="A33" s="77" t="s">
        <v>31</v>
      </c>
      <c r="B33" s="78">
        <v>42</v>
      </c>
    </row>
    <row r="34" spans="1:2" hidden="1" outlineLevel="2" x14ac:dyDescent="0.3">
      <c r="A34" s="77" t="s">
        <v>31</v>
      </c>
      <c r="B34" s="78">
        <v>46</v>
      </c>
    </row>
    <row r="35" spans="1:2" hidden="1" outlineLevel="2" x14ac:dyDescent="0.3">
      <c r="A35" s="77" t="s">
        <v>31</v>
      </c>
      <c r="B35" s="78">
        <v>46</v>
      </c>
    </row>
    <row r="36" spans="1:2" hidden="1" outlineLevel="2" x14ac:dyDescent="0.3">
      <c r="A36" s="77" t="s">
        <v>31</v>
      </c>
      <c r="B36" s="78">
        <v>59</v>
      </c>
    </row>
    <row r="37" spans="1:2" outlineLevel="1" collapsed="1" x14ac:dyDescent="0.3">
      <c r="A37" s="109" t="s">
        <v>158</v>
      </c>
      <c r="B37" s="108">
        <f>SUBTOTAL(9,B32:B36)</f>
        <v>225</v>
      </c>
    </row>
    <row r="38" spans="1:2" x14ac:dyDescent="0.3">
      <c r="A38" s="109" t="s">
        <v>133</v>
      </c>
      <c r="B38" s="108">
        <f>SUBTOTAL(9,B2:B36)</f>
        <v>1504</v>
      </c>
    </row>
  </sheetData>
  <sortState xmlns:xlrd2="http://schemas.microsoft.com/office/spreadsheetml/2017/richdata2" ref="A2:B36">
    <sortCondition ref="A8:A36"/>
  </sortState>
  <dataConsolidate topLabels="1"/>
  <pageMargins left="0.511811024" right="0.511811024" top="0.78740157499999996" bottom="0.78740157499999996" header="0.31496062000000002" footer="0.31496062000000002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D30E4-D668-4F4D-B97F-4EFD045BF2E6}">
  <dimension ref="A1:A8"/>
  <sheetViews>
    <sheetView zoomScale="170" zoomScaleNormal="170" workbookViewId="0">
      <selection activeCell="A5" sqref="A5"/>
    </sheetView>
  </sheetViews>
  <sheetFormatPr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1"/>
  <sheetViews>
    <sheetView zoomScale="130" zoomScaleNormal="130" workbookViewId="0">
      <selection activeCell="E7" sqref="E7"/>
    </sheetView>
  </sheetViews>
  <sheetFormatPr defaultRowHeight="14.4" x14ac:dyDescent="0.3"/>
  <cols>
    <col min="1" max="1" width="11.33203125" customWidth="1"/>
    <col min="2" max="2" width="11.6640625" customWidth="1"/>
    <col min="4" max="4" width="12" customWidth="1"/>
  </cols>
  <sheetData>
    <row r="1" spans="1:5" ht="15" thickBot="1" x14ac:dyDescent="0.35">
      <c r="A1" s="33" t="s">
        <v>37</v>
      </c>
      <c r="B1" s="32" t="s">
        <v>36</v>
      </c>
      <c r="E1" t="s">
        <v>36</v>
      </c>
    </row>
    <row r="2" spans="1:5" x14ac:dyDescent="0.3">
      <c r="A2" s="31" t="s">
        <v>35</v>
      </c>
      <c r="B2" s="35">
        <v>49</v>
      </c>
      <c r="D2" t="s">
        <v>35</v>
      </c>
      <c r="E2">
        <v>275</v>
      </c>
    </row>
    <row r="3" spans="1:5" x14ac:dyDescent="0.3">
      <c r="A3" s="30" t="s">
        <v>34</v>
      </c>
      <c r="B3" s="34">
        <v>36</v>
      </c>
      <c r="D3" t="s">
        <v>34</v>
      </c>
      <c r="E3">
        <v>209</v>
      </c>
    </row>
    <row r="4" spans="1:5" x14ac:dyDescent="0.3">
      <c r="A4" s="31" t="s">
        <v>33</v>
      </c>
      <c r="B4" s="35">
        <v>48</v>
      </c>
      <c r="D4" t="s">
        <v>33</v>
      </c>
      <c r="E4">
        <v>266</v>
      </c>
    </row>
    <row r="5" spans="1:5" x14ac:dyDescent="0.3">
      <c r="A5" s="30" t="s">
        <v>32</v>
      </c>
      <c r="B5" s="34">
        <v>49</v>
      </c>
      <c r="D5" t="s">
        <v>32</v>
      </c>
      <c r="E5">
        <v>287</v>
      </c>
    </row>
    <row r="6" spans="1:5" x14ac:dyDescent="0.3">
      <c r="A6" s="31" t="s">
        <v>31</v>
      </c>
      <c r="B6" s="35">
        <v>46</v>
      </c>
      <c r="D6" t="s">
        <v>31</v>
      </c>
      <c r="E6">
        <v>225</v>
      </c>
    </row>
    <row r="7" spans="1:5" x14ac:dyDescent="0.3">
      <c r="A7" s="30" t="s">
        <v>30</v>
      </c>
      <c r="B7" s="34">
        <v>72</v>
      </c>
      <c r="D7" t="s">
        <v>30</v>
      </c>
      <c r="E7">
        <v>242</v>
      </c>
    </row>
    <row r="8" spans="1:5" x14ac:dyDescent="0.3">
      <c r="A8" s="31" t="s">
        <v>35</v>
      </c>
      <c r="B8" s="35">
        <v>46</v>
      </c>
    </row>
    <row r="9" spans="1:5" x14ac:dyDescent="0.3">
      <c r="A9" s="30" t="s">
        <v>34</v>
      </c>
      <c r="B9" s="34">
        <v>39</v>
      </c>
    </row>
    <row r="10" spans="1:5" x14ac:dyDescent="0.3">
      <c r="A10" s="31" t="s">
        <v>33</v>
      </c>
      <c r="B10" s="35">
        <v>66</v>
      </c>
    </row>
    <row r="11" spans="1:5" x14ac:dyDescent="0.3">
      <c r="A11" s="30" t="s">
        <v>32</v>
      </c>
      <c r="B11" s="34">
        <v>61</v>
      </c>
    </row>
    <row r="12" spans="1:5" x14ac:dyDescent="0.3">
      <c r="A12" s="31" t="s">
        <v>31</v>
      </c>
      <c r="B12" s="35">
        <v>46</v>
      </c>
    </row>
    <row r="13" spans="1:5" x14ac:dyDescent="0.3">
      <c r="A13" s="30" t="s">
        <v>30</v>
      </c>
      <c r="B13" s="34">
        <v>64</v>
      </c>
    </row>
    <row r="14" spans="1:5" x14ac:dyDescent="0.3">
      <c r="A14" s="31" t="s">
        <v>35</v>
      </c>
      <c r="B14" s="35">
        <v>72</v>
      </c>
    </row>
    <row r="15" spans="1:5" x14ac:dyDescent="0.3">
      <c r="A15" s="30" t="s">
        <v>34</v>
      </c>
      <c r="B15" s="34">
        <v>49</v>
      </c>
    </row>
    <row r="16" spans="1:5" x14ac:dyDescent="0.3">
      <c r="A16" s="31" t="s">
        <v>33</v>
      </c>
      <c r="B16" s="35">
        <v>60</v>
      </c>
    </row>
    <row r="17" spans="1:2" x14ac:dyDescent="0.3">
      <c r="A17" s="30" t="s">
        <v>32</v>
      </c>
      <c r="B17" s="34">
        <v>63</v>
      </c>
    </row>
    <row r="18" spans="1:2" x14ac:dyDescent="0.3">
      <c r="A18" s="31" t="s">
        <v>31</v>
      </c>
      <c r="B18" s="35">
        <v>32</v>
      </c>
    </row>
    <row r="19" spans="1:2" x14ac:dyDescent="0.3">
      <c r="A19" s="30" t="s">
        <v>30</v>
      </c>
      <c r="B19" s="34">
        <v>28</v>
      </c>
    </row>
    <row r="20" spans="1:2" x14ac:dyDescent="0.3">
      <c r="A20" s="31" t="s">
        <v>35</v>
      </c>
      <c r="B20" s="35">
        <v>48</v>
      </c>
    </row>
    <row r="21" spans="1:2" x14ac:dyDescent="0.3">
      <c r="A21" s="30" t="s">
        <v>34</v>
      </c>
      <c r="B21" s="34">
        <v>34</v>
      </c>
    </row>
    <row r="22" spans="1:2" x14ac:dyDescent="0.3">
      <c r="A22" s="31" t="s">
        <v>33</v>
      </c>
      <c r="B22" s="35">
        <v>48</v>
      </c>
    </row>
    <row r="23" spans="1:2" x14ac:dyDescent="0.3">
      <c r="A23" s="30" t="s">
        <v>32</v>
      </c>
      <c r="B23" s="34">
        <v>58</v>
      </c>
    </row>
    <row r="24" spans="1:2" x14ac:dyDescent="0.3">
      <c r="A24" s="31" t="s">
        <v>31</v>
      </c>
      <c r="B24" s="35">
        <v>59</v>
      </c>
    </row>
    <row r="25" spans="1:2" x14ac:dyDescent="0.3">
      <c r="A25" s="30" t="s">
        <v>30</v>
      </c>
      <c r="B25" s="34">
        <v>27</v>
      </c>
    </row>
    <row r="26" spans="1:2" x14ac:dyDescent="0.3">
      <c r="A26" s="31" t="s">
        <v>35</v>
      </c>
      <c r="B26" s="35">
        <v>60</v>
      </c>
    </row>
    <row r="27" spans="1:2" x14ac:dyDescent="0.3">
      <c r="A27" s="30" t="s">
        <v>34</v>
      </c>
      <c r="B27" s="34">
        <v>51</v>
      </c>
    </row>
    <row r="28" spans="1:2" x14ac:dyDescent="0.3">
      <c r="A28" s="31" t="s">
        <v>33</v>
      </c>
      <c r="B28" s="35">
        <v>44</v>
      </c>
    </row>
    <row r="29" spans="1:2" x14ac:dyDescent="0.3">
      <c r="A29" s="30" t="s">
        <v>32</v>
      </c>
      <c r="B29" s="34">
        <v>56</v>
      </c>
    </row>
    <row r="30" spans="1:2" x14ac:dyDescent="0.3">
      <c r="A30" s="31" t="s">
        <v>31</v>
      </c>
      <c r="B30" s="35">
        <v>42</v>
      </c>
    </row>
    <row r="31" spans="1:2" x14ac:dyDescent="0.3">
      <c r="A31" s="30" t="s">
        <v>30</v>
      </c>
      <c r="B31" s="34">
        <v>51</v>
      </c>
    </row>
  </sheetData>
  <dataConsolidate leftLabels="1" topLabels="1">
    <dataRefs count="1">
      <dataRef ref="A1:B31" sheet="Consolidado"/>
    </dataRefs>
  </dataConsolidate>
  <pageMargins left="0.511811024" right="0.511811024" top="0.78740157499999996" bottom="0.78740157499999996" header="0.31496062000000002" footer="0.31496062000000002"/>
  <pageSetup paperSize="9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3"/>
  <sheetViews>
    <sheetView topLeftCell="B1" zoomScale="115" zoomScaleNormal="115" workbookViewId="0">
      <selection activeCell="E2" sqref="E2"/>
    </sheetView>
  </sheetViews>
  <sheetFormatPr defaultRowHeight="14.4" x14ac:dyDescent="0.3"/>
  <cols>
    <col min="1" max="1" width="11.88671875" bestFit="1" customWidth="1"/>
    <col min="2" max="2" width="18.109375" bestFit="1" customWidth="1"/>
    <col min="3" max="3" width="17.88671875" customWidth="1"/>
    <col min="5" max="5" width="14" bestFit="1" customWidth="1"/>
    <col min="6" max="6" width="18.109375" bestFit="1" customWidth="1"/>
    <col min="7" max="7" width="16.44140625" customWidth="1"/>
  </cols>
  <sheetData>
    <row r="1" spans="1:7" ht="16.2" thickBot="1" x14ac:dyDescent="0.35">
      <c r="A1" s="87" t="s">
        <v>23</v>
      </c>
      <c r="B1" s="87"/>
      <c r="C1" s="87"/>
      <c r="E1" s="87" t="s">
        <v>26</v>
      </c>
      <c r="F1" s="87"/>
      <c r="G1" s="87"/>
    </row>
    <row r="2" spans="1:7" x14ac:dyDescent="0.3">
      <c r="A2" s="21" t="s">
        <v>15</v>
      </c>
      <c r="B2" s="17" t="s">
        <v>21</v>
      </c>
      <c r="C2" s="21" t="s">
        <v>22</v>
      </c>
      <c r="F2" t="s">
        <v>21</v>
      </c>
      <c r="G2" t="s">
        <v>22</v>
      </c>
    </row>
    <row r="3" spans="1:7" x14ac:dyDescent="0.3">
      <c r="A3" s="22" t="s">
        <v>16</v>
      </c>
      <c r="B3" s="15">
        <v>26</v>
      </c>
      <c r="C3" s="23">
        <v>197000</v>
      </c>
      <c r="E3" t="s">
        <v>16</v>
      </c>
      <c r="F3" s="110">
        <v>33.666666666666664</v>
      </c>
      <c r="G3" s="80">
        <v>202333.33333333334</v>
      </c>
    </row>
    <row r="4" spans="1:7" x14ac:dyDescent="0.3">
      <c r="A4" s="22" t="s">
        <v>17</v>
      </c>
      <c r="B4" s="15">
        <v>35</v>
      </c>
      <c r="C4" s="23">
        <v>178000</v>
      </c>
      <c r="E4" t="s">
        <v>17</v>
      </c>
      <c r="F4" s="110">
        <v>38</v>
      </c>
      <c r="G4" s="80">
        <v>191000</v>
      </c>
    </row>
    <row r="5" spans="1:7" x14ac:dyDescent="0.3">
      <c r="A5" s="22" t="s">
        <v>18</v>
      </c>
      <c r="B5" s="15">
        <v>20</v>
      </c>
      <c r="C5" s="23">
        <v>215000</v>
      </c>
      <c r="E5" t="s">
        <v>18</v>
      </c>
      <c r="F5" s="110">
        <v>19.333333333333332</v>
      </c>
      <c r="G5" s="80">
        <v>258333.33333333334</v>
      </c>
    </row>
    <row r="6" spans="1:7" x14ac:dyDescent="0.3">
      <c r="A6" s="22" t="s">
        <v>19</v>
      </c>
      <c r="B6" s="15">
        <v>40</v>
      </c>
      <c r="C6" s="23">
        <v>220000</v>
      </c>
      <c r="E6" t="s">
        <v>19</v>
      </c>
      <c r="F6" s="110">
        <v>39.333333333333336</v>
      </c>
      <c r="G6" s="80">
        <v>197333.33333333334</v>
      </c>
    </row>
    <row r="7" spans="1:7" ht="15" thickBot="1" x14ac:dyDescent="0.35">
      <c r="A7" s="24" t="s">
        <v>20</v>
      </c>
      <c r="B7" s="18">
        <v>22</v>
      </c>
      <c r="C7" s="25">
        <v>198000</v>
      </c>
      <c r="E7" t="s">
        <v>20</v>
      </c>
      <c r="F7" s="110">
        <v>22.666666666666668</v>
      </c>
      <c r="G7" s="80">
        <v>209666.66666666666</v>
      </c>
    </row>
    <row r="8" spans="1:7" ht="8.25" customHeight="1" x14ac:dyDescent="0.3">
      <c r="A8" s="19"/>
      <c r="B8" s="19"/>
      <c r="C8" s="20"/>
    </row>
    <row r="9" spans="1:7" ht="16.2" thickBot="1" x14ac:dyDescent="0.35">
      <c r="A9" s="87" t="s">
        <v>24</v>
      </c>
      <c r="B9" s="87"/>
      <c r="C9" s="87"/>
      <c r="E9" s="88" t="s">
        <v>27</v>
      </c>
      <c r="F9" s="88"/>
      <c r="G9" s="88"/>
    </row>
    <row r="10" spans="1:7" x14ac:dyDescent="0.3">
      <c r="A10" s="21" t="s">
        <v>15</v>
      </c>
      <c r="B10" s="17" t="s">
        <v>21</v>
      </c>
      <c r="C10" s="21" t="s">
        <v>22</v>
      </c>
      <c r="E10" s="21" t="s">
        <v>15</v>
      </c>
      <c r="F10" s="17" t="s">
        <v>21</v>
      </c>
      <c r="G10" s="21" t="s">
        <v>28</v>
      </c>
    </row>
    <row r="11" spans="1:7" x14ac:dyDescent="0.3">
      <c r="A11" s="22" t="s">
        <v>20</v>
      </c>
      <c r="B11" s="15">
        <v>27</v>
      </c>
      <c r="C11" s="23">
        <v>254000</v>
      </c>
      <c r="E11" s="22" t="s">
        <v>16</v>
      </c>
      <c r="F11" s="28">
        <v>33.666666666666664</v>
      </c>
      <c r="G11" s="26">
        <v>202333.33333333334</v>
      </c>
    </row>
    <row r="12" spans="1:7" x14ac:dyDescent="0.3">
      <c r="A12" s="22" t="s">
        <v>19</v>
      </c>
      <c r="B12" s="15">
        <v>32</v>
      </c>
      <c r="C12" s="23">
        <v>190000</v>
      </c>
      <c r="E12" s="22" t="s">
        <v>17</v>
      </c>
      <c r="F12" s="28">
        <v>38</v>
      </c>
      <c r="G12" s="26">
        <v>191000</v>
      </c>
    </row>
    <row r="13" spans="1:7" x14ac:dyDescent="0.3">
      <c r="A13" s="22" t="s">
        <v>18</v>
      </c>
      <c r="B13" s="15">
        <v>10</v>
      </c>
      <c r="C13" s="23">
        <v>345000</v>
      </c>
      <c r="E13" s="22" t="s">
        <v>18</v>
      </c>
      <c r="F13" s="28">
        <v>19.333333333333332</v>
      </c>
      <c r="G13" s="26">
        <v>258333.33333333334</v>
      </c>
    </row>
    <row r="14" spans="1:7" x14ac:dyDescent="0.3">
      <c r="A14" s="22" t="s">
        <v>17</v>
      </c>
      <c r="B14" s="15">
        <v>25</v>
      </c>
      <c r="C14" s="23">
        <v>188000</v>
      </c>
      <c r="E14" s="22" t="s">
        <v>19</v>
      </c>
      <c r="F14" s="28">
        <v>39.333333333333336</v>
      </c>
      <c r="G14" s="26">
        <v>197333.33333333334</v>
      </c>
    </row>
    <row r="15" spans="1:7" ht="15" thickBot="1" x14ac:dyDescent="0.35">
      <c r="A15" s="24" t="s">
        <v>16</v>
      </c>
      <c r="B15" s="18">
        <v>50</v>
      </c>
      <c r="C15" s="25">
        <v>265000</v>
      </c>
      <c r="E15" s="24" t="s">
        <v>20</v>
      </c>
      <c r="F15" s="29">
        <v>22.666666666666668</v>
      </c>
      <c r="G15" s="27">
        <v>209666.66666666666</v>
      </c>
    </row>
    <row r="16" spans="1:7" ht="8.25" customHeight="1" x14ac:dyDescent="0.3">
      <c r="A16" s="19"/>
      <c r="B16" s="19"/>
      <c r="C16" s="20"/>
    </row>
    <row r="17" spans="1:3" ht="16.2" thickBot="1" x14ac:dyDescent="0.35">
      <c r="A17" s="87" t="s">
        <v>25</v>
      </c>
      <c r="B17" s="87"/>
      <c r="C17" s="87"/>
    </row>
    <row r="18" spans="1:3" x14ac:dyDescent="0.3">
      <c r="A18" s="21" t="s">
        <v>15</v>
      </c>
      <c r="B18" s="17" t="s">
        <v>21</v>
      </c>
      <c r="C18" s="21" t="s">
        <v>22</v>
      </c>
    </row>
    <row r="19" spans="1:3" x14ac:dyDescent="0.3">
      <c r="A19" s="22" t="s">
        <v>16</v>
      </c>
      <c r="B19" s="15">
        <v>25</v>
      </c>
      <c r="C19" s="23">
        <v>145000</v>
      </c>
    </row>
    <row r="20" spans="1:3" x14ac:dyDescent="0.3">
      <c r="A20" s="22" t="s">
        <v>20</v>
      </c>
      <c r="B20" s="15">
        <v>19</v>
      </c>
      <c r="C20" s="23">
        <v>177000</v>
      </c>
    </row>
    <row r="21" spans="1:3" x14ac:dyDescent="0.3">
      <c r="A21" s="22" t="s">
        <v>19</v>
      </c>
      <c r="B21" s="15">
        <v>46</v>
      </c>
      <c r="C21" s="23">
        <v>182000</v>
      </c>
    </row>
    <row r="22" spans="1:3" x14ac:dyDescent="0.3">
      <c r="A22" s="22" t="s">
        <v>17</v>
      </c>
      <c r="B22" s="15">
        <v>54</v>
      </c>
      <c r="C22" s="23">
        <v>207000</v>
      </c>
    </row>
    <row r="23" spans="1:3" ht="15" thickBot="1" x14ac:dyDescent="0.35">
      <c r="A23" s="24" t="s">
        <v>18</v>
      </c>
      <c r="B23" s="18">
        <v>28</v>
      </c>
      <c r="C23" s="25">
        <v>215000</v>
      </c>
    </row>
  </sheetData>
  <sortState xmlns:xlrd2="http://schemas.microsoft.com/office/spreadsheetml/2017/richdata2" ref="A19:C23">
    <sortCondition ref="C21"/>
  </sortState>
  <dataConsolidate function="average" leftLabels="1" topLabels="1">
    <dataRefs count="3">
      <dataRef ref="A2:C7" sheet="EX3"/>
      <dataRef ref="A10:C15" sheet="EX3"/>
      <dataRef ref="A18:C23" sheet="EX3"/>
    </dataRefs>
  </dataConsolidate>
  <mergeCells count="5">
    <mergeCell ref="A1:C1"/>
    <mergeCell ref="A9:C9"/>
    <mergeCell ref="A17:C17"/>
    <mergeCell ref="E1:G1"/>
    <mergeCell ref="E9:G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3</vt:i4>
      </vt:variant>
    </vt:vector>
  </HeadingPairs>
  <TitlesOfParts>
    <vt:vector size="19" baseType="lpstr">
      <vt:lpstr>Agrupar Linhas e Colunas</vt:lpstr>
      <vt:lpstr>Planilha2</vt:lpstr>
      <vt:lpstr>Subtotal</vt:lpstr>
      <vt:lpstr>Ex1</vt:lpstr>
      <vt:lpstr>Ex2</vt:lpstr>
      <vt:lpstr>Subtotal_Consolidado</vt:lpstr>
      <vt:lpstr>Planilha1</vt:lpstr>
      <vt:lpstr>Consolidado</vt:lpstr>
      <vt:lpstr>EX3</vt:lpstr>
      <vt:lpstr>EX4</vt:lpstr>
      <vt:lpstr>APLICAÇÕES</vt:lpstr>
      <vt:lpstr>CONSOLIDAÇÃO</vt:lpstr>
      <vt:lpstr>Resumo do Trimestre</vt:lpstr>
      <vt:lpstr>Janeiro</vt:lpstr>
      <vt:lpstr>Fevereiro</vt:lpstr>
      <vt:lpstr>Março</vt:lpstr>
      <vt:lpstr>AGENCIA090</vt:lpstr>
      <vt:lpstr>AGENCIA091</vt:lpstr>
      <vt:lpstr>AGENCIA092</vt:lpstr>
    </vt:vector>
  </TitlesOfParts>
  <Company>Impacta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DCL</dc:creator>
  <cp:lastModifiedBy>Usuario</cp:lastModifiedBy>
  <cp:lastPrinted>2020-09-27T14:58:35Z</cp:lastPrinted>
  <dcterms:created xsi:type="dcterms:W3CDTF">2011-05-30T22:05:15Z</dcterms:created>
  <dcterms:modified xsi:type="dcterms:W3CDTF">2022-02-23T01:09:59Z</dcterms:modified>
</cp:coreProperties>
</file>